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t\Desktop\"/>
    </mc:Choice>
  </mc:AlternateContent>
  <bookViews>
    <workbookView xWindow="-105" yWindow="-105" windowWidth="21840" windowHeight="12570" tabRatio="893" firstSheet="48" activeTab="53"/>
  </bookViews>
  <sheets>
    <sheet name="ج 1" sheetId="21" r:id="rId1"/>
    <sheet name="ج 2" sheetId="56" r:id="rId2"/>
    <sheet name="ج 2 (2)" sheetId="90" state="hidden" r:id="rId3"/>
    <sheet name="ج 3" sheetId="55" r:id="rId4"/>
    <sheet name="ج 3 (2)" sheetId="91" state="hidden" r:id="rId5"/>
    <sheet name="جدول 4" sheetId="58" r:id="rId6"/>
    <sheet name="جدول 5 " sheetId="92" r:id="rId7"/>
    <sheet name="جدول 6" sheetId="27" state="hidden" r:id="rId8"/>
    <sheet name="جدول 6 (2)" sheetId="93" r:id="rId9"/>
    <sheet name="جدول 7" sheetId="51" state="hidden" r:id="rId10"/>
    <sheet name="جدول 7 (2)" sheetId="94" r:id="rId11"/>
    <sheet name="ج 8" sheetId="43" r:id="rId12"/>
    <sheet name="تابع 8" sheetId="46" r:id="rId13"/>
    <sheet name="تابع ج 8" sheetId="54" r:id="rId14"/>
    <sheet name="جدول 9" sheetId="61" r:id="rId15"/>
    <sheet name="جدول 10" sheetId="60" r:id="rId16"/>
    <sheet name="جدول 11" sheetId="4" r:id="rId17"/>
    <sheet name="جدول 12" sheetId="7" r:id="rId18"/>
    <sheet name="جدول 13" sheetId="8" r:id="rId19"/>
    <sheet name="جدول 14" sheetId="5" r:id="rId20"/>
    <sheet name="جدول 15" sheetId="6" r:id="rId21"/>
    <sheet name="جدول 16" sheetId="15" r:id="rId22"/>
    <sheet name="تابع 16" sheetId="53" r:id="rId23"/>
    <sheet name="تابع ج 16" sheetId="34" r:id="rId24"/>
    <sheet name="جدول 17" sheetId="16" r:id="rId25"/>
    <sheet name="جدول 18" sheetId="35" r:id="rId26"/>
    <sheet name="جدول 18 (2)" sheetId="95" state="hidden" r:id="rId27"/>
    <sheet name="جدول 19" sheetId="62" r:id="rId28"/>
    <sheet name="جدول 20" sheetId="63" r:id="rId29"/>
    <sheet name="جدول 21" sheetId="64" r:id="rId30"/>
    <sheet name="جدول 22" sheetId="65" r:id="rId31"/>
    <sheet name="جدول 23" sheetId="66" r:id="rId32"/>
    <sheet name="جدول 24" sheetId="67" r:id="rId33"/>
    <sheet name="جدول 25 " sheetId="68" r:id="rId34"/>
    <sheet name="جدول 26" sheetId="69" r:id="rId35"/>
    <sheet name="جدول 27" sheetId="71" r:id="rId36"/>
    <sheet name="جدول 28" sheetId="72" r:id="rId37"/>
    <sheet name="جدول 29" sheetId="73" r:id="rId38"/>
    <sheet name="جدول 30" sheetId="74" r:id="rId39"/>
    <sheet name="جدول 31" sheetId="75" r:id="rId40"/>
    <sheet name="جدول 32" sheetId="76" r:id="rId41"/>
    <sheet name="تابع 32" sheetId="77" r:id="rId42"/>
    <sheet name="جدول 33" sheetId="78" r:id="rId43"/>
    <sheet name="تابع 33 " sheetId="79" r:id="rId44"/>
    <sheet name="تابع 33" sheetId="80" r:id="rId45"/>
    <sheet name="تابع 33 (1)" sheetId="96" r:id="rId46"/>
    <sheet name="جدول 34" sheetId="81" r:id="rId47"/>
    <sheet name="جدول 35 " sheetId="82" r:id="rId48"/>
    <sheet name="جدول 36" sheetId="83" r:id="rId49"/>
    <sheet name="ج37 جديد" sheetId="105" r:id="rId50"/>
    <sheet name="جدول 38 جديد" sheetId="85" r:id="rId51"/>
    <sheet name="جدول 39 جديد" sheetId="87" r:id="rId52"/>
    <sheet name="جدول 40" sheetId="86" r:id="rId53"/>
    <sheet name="جدول 41" sheetId="109" r:id="rId54"/>
    <sheet name="تابع 3" sheetId="59" state="hidden" r:id="rId55"/>
    <sheet name="جدول 8" sheetId="40" state="hidden" r:id="rId56"/>
  </sheets>
  <definedNames>
    <definedName name="_xlnm.Print_Area" localSheetId="22">'تابع 16'!$A$1:$H$21</definedName>
    <definedName name="_xlnm.Print_Area" localSheetId="41">'تابع 32'!$A$1:$L$35</definedName>
    <definedName name="_xlnm.Print_Area" localSheetId="44">'تابع 33'!$A$1:$J$41</definedName>
    <definedName name="_xlnm.Print_Area" localSheetId="43">'تابع 33 '!$A$1:$J$57</definedName>
    <definedName name="_xlnm.Print_Area" localSheetId="45">'تابع 33 (1)'!$A$1:$J$48</definedName>
    <definedName name="_xlnm.Print_Area" localSheetId="12">'تابع 8'!$A$1:$E$62</definedName>
    <definedName name="_xlnm.Print_Area" localSheetId="23">'تابع ج 16'!$A$1:$H$39</definedName>
    <definedName name="_xlnm.Print_Area" localSheetId="13">'تابع ج 8'!$A$1:$E$57</definedName>
    <definedName name="_xlnm.Print_Area" localSheetId="0">'ج 1'!$A$1:$G$27</definedName>
    <definedName name="_xlnm.Print_Area" localSheetId="1">'ج 2'!$A$1:$G$13</definedName>
    <definedName name="_xlnm.Print_Area" localSheetId="2">'ج 2 (2)'!$A$1:$G$13</definedName>
    <definedName name="_xlnm.Print_Area" localSheetId="3">'ج 3'!$A$1:$G$14</definedName>
    <definedName name="_xlnm.Print_Area" localSheetId="4">'ج 3 (2)'!$A$1:$G$15</definedName>
    <definedName name="_xlnm.Print_Area" localSheetId="11">'ج 8'!$A$1:$E$46</definedName>
    <definedName name="_xlnm.Print_Area" localSheetId="49">'ج37 جديد'!$A$1:$N$33</definedName>
    <definedName name="_xlnm.Print_Area" localSheetId="15">'جدول 10'!$A$1:$K$31</definedName>
    <definedName name="_xlnm.Print_Area" localSheetId="16">'جدول 11'!$A$1:$L$31</definedName>
    <definedName name="_xlnm.Print_Area" localSheetId="17">'جدول 12'!$A$1:$L$31</definedName>
    <definedName name="_xlnm.Print_Area" localSheetId="18">'جدول 13'!$A$1:$L$31</definedName>
    <definedName name="_xlnm.Print_Area" localSheetId="19">'جدول 14'!$A$1:$Q$31</definedName>
    <definedName name="_xlnm.Print_Area" localSheetId="21">'جدول 16'!$A$1:$H$21</definedName>
    <definedName name="_xlnm.Print_Area" localSheetId="24">'جدول 17'!$A$1:$G$27</definedName>
    <definedName name="_xlnm.Print_Area" localSheetId="25">'جدول 18'!$A$1:$G$13</definedName>
    <definedName name="_xlnm.Print_Area" localSheetId="26">'جدول 18 (2)'!$A$1:$I$15</definedName>
    <definedName name="_xlnm.Print_Area" localSheetId="27">'جدول 19'!$A$1:$G$29</definedName>
    <definedName name="_xlnm.Print_Area" localSheetId="29">'جدول 21'!$A$1:$O$37</definedName>
    <definedName name="_xlnm.Print_Area" localSheetId="31">'جدول 23'!$A$1:$H$29</definedName>
    <definedName name="_xlnm.Print_Area" localSheetId="32">'جدول 24'!$A$1:$H$15</definedName>
    <definedName name="_xlnm.Print_Area" localSheetId="35">'جدول 27'!$A$1:$E$29</definedName>
    <definedName name="_xlnm.Print_Area" localSheetId="36">'جدول 28'!$A$1:$E$15</definedName>
    <definedName name="_xlnm.Print_Area" localSheetId="37">'جدول 29'!$A$1:$L$31</definedName>
    <definedName name="_xlnm.Print_Area" localSheetId="38">'جدول 30'!$A$1:$L$31</definedName>
    <definedName name="_xlnm.Print_Area" localSheetId="39">'جدول 31'!$A$1:$L$29</definedName>
    <definedName name="_xlnm.Print_Area" localSheetId="40">'جدول 32'!$A$1:$L$39</definedName>
    <definedName name="_xlnm.Print_Area" localSheetId="42">'جدول 33'!$A$1:$J$57</definedName>
    <definedName name="_xlnm.Print_Area" localSheetId="46">'جدول 34'!$A$1:$L$30</definedName>
    <definedName name="_xlnm.Print_Area" localSheetId="47">'جدول 35 '!$A$1:$L$30</definedName>
    <definedName name="_xlnm.Print_Area" localSheetId="48">'جدول 36'!$A$1:$H$27</definedName>
    <definedName name="_xlnm.Print_Area" localSheetId="50">'جدول 38 جديد'!$A$1:$K$33</definedName>
    <definedName name="_xlnm.Print_Area" localSheetId="51">'جدول 39 جديد'!$A$1:$N$32</definedName>
    <definedName name="_xlnm.Print_Area" localSheetId="5">'جدول 4'!$A$1:$G$27</definedName>
    <definedName name="_xlnm.Print_Area" localSheetId="52">'جدول 40'!$A$1:$F$15</definedName>
    <definedName name="_xlnm.Print_Area" localSheetId="53">'جدول 41'!$A$1:$L$29</definedName>
    <definedName name="_xlnm.Print_Area" localSheetId="6">'جدول 5 '!$A$1:$J$55</definedName>
    <definedName name="_xlnm.Print_Area" localSheetId="7">'جدول 6'!$A$1:$N$32</definedName>
    <definedName name="_xlnm.Print_Area" localSheetId="8">'جدول 6 (2)'!$A$1:$N$37</definedName>
    <definedName name="_xlnm.Print_Area" localSheetId="9">'جدول 7'!$A$1:$N$27</definedName>
    <definedName name="_xlnm.Print_Area" localSheetId="10">'جدول 7 (2)'!$A$1:$N$31</definedName>
    <definedName name="_xlnm.Print_Area" localSheetId="14">'جدول 9'!$A$1:$M$31</definedName>
  </definedNames>
  <calcPr calcId="152511"/>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109" l="1"/>
  <c r="D13" i="35" l="1"/>
  <c r="D12" i="35"/>
  <c r="D11" i="35"/>
  <c r="D10" i="35"/>
  <c r="D9" i="35"/>
  <c r="D8" i="35"/>
  <c r="D7" i="35"/>
  <c r="D6" i="35"/>
  <c r="D27" i="16"/>
  <c r="D26" i="16"/>
  <c r="D25" i="16"/>
  <c r="D24" i="16"/>
  <c r="D23" i="16"/>
  <c r="D21" i="16"/>
  <c r="D20" i="16"/>
  <c r="D19" i="16"/>
  <c r="D18" i="16"/>
  <c r="D17" i="16"/>
  <c r="D16" i="16"/>
  <c r="D15" i="16"/>
  <c r="D14" i="16"/>
  <c r="D13" i="16"/>
  <c r="D12" i="16"/>
  <c r="D11" i="16"/>
  <c r="D10" i="16"/>
  <c r="D9" i="16"/>
  <c r="D8" i="16"/>
  <c r="D7" i="16"/>
  <c r="D6" i="16"/>
  <c r="A6" i="21"/>
  <c r="A7" i="21"/>
  <c r="A8" i="21"/>
  <c r="A9" i="21"/>
  <c r="A10" i="21"/>
  <c r="A11" i="21"/>
  <c r="A12" i="21"/>
  <c r="A13" i="21"/>
  <c r="A14" i="21"/>
  <c r="A15" i="21"/>
  <c r="A16" i="21"/>
  <c r="A17" i="21"/>
  <c r="A18" i="21"/>
  <c r="A19" i="21"/>
  <c r="A20" i="21"/>
  <c r="A21" i="21"/>
  <c r="A22" i="21"/>
  <c r="A23" i="21"/>
  <c r="A24" i="21"/>
  <c r="A25" i="21"/>
  <c r="A26" i="21"/>
  <c r="A27" i="21"/>
  <c r="V25" i="87"/>
  <c r="AH30" i="85"/>
  <c r="AH31" i="85"/>
  <c r="AH29" i="85"/>
  <c r="AH13" i="85"/>
  <c r="AH14" i="85"/>
  <c r="AH15" i="85"/>
  <c r="AH16" i="85"/>
  <c r="AH17" i="85"/>
  <c r="AH18" i="85"/>
  <c r="AH19" i="85"/>
  <c r="AH20" i="85"/>
  <c r="AH21" i="85"/>
  <c r="AH22" i="85"/>
  <c r="AH23" i="85"/>
  <c r="AH24" i="85"/>
  <c r="AH25" i="85"/>
  <c r="AH26" i="85"/>
  <c r="AH12" i="85"/>
  <c r="AG30" i="85"/>
  <c r="AG31" i="85"/>
  <c r="AG29" i="85"/>
  <c r="AG13" i="85"/>
  <c r="AG14" i="85"/>
  <c r="AG15" i="85"/>
  <c r="AG16" i="85"/>
  <c r="AG17" i="85"/>
  <c r="AG18" i="85"/>
  <c r="AG19" i="85"/>
  <c r="AG20" i="85"/>
  <c r="AG21" i="85"/>
  <c r="AG22" i="85"/>
  <c r="AG23" i="85"/>
  <c r="AG24" i="85"/>
  <c r="AG25" i="85"/>
  <c r="AG26" i="85"/>
  <c r="AG12" i="85"/>
  <c r="AF30" i="85"/>
  <c r="AF31" i="85"/>
  <c r="AF29" i="85"/>
  <c r="AF13" i="85"/>
  <c r="AF14" i="85"/>
  <c r="AF15" i="85"/>
  <c r="AF16" i="85"/>
  <c r="AF17" i="85"/>
  <c r="AF18" i="85"/>
  <c r="AF19" i="85"/>
  <c r="AF20" i="85"/>
  <c r="AF21" i="85"/>
  <c r="AF22" i="85"/>
  <c r="AF23" i="85"/>
  <c r="AF24" i="85"/>
  <c r="AF25" i="85"/>
  <c r="AF26" i="85"/>
  <c r="AF12" i="85"/>
  <c r="AJ30" i="105" l="1"/>
  <c r="AJ31" i="105"/>
  <c r="AJ29" i="105"/>
  <c r="AJ13" i="105"/>
  <c r="AJ14" i="105"/>
  <c r="AJ15" i="105"/>
  <c r="AJ16" i="105"/>
  <c r="AJ17" i="105"/>
  <c r="AJ18" i="105"/>
  <c r="AJ19" i="105"/>
  <c r="AJ20" i="105"/>
  <c r="AJ21" i="105"/>
  <c r="AJ22" i="105"/>
  <c r="AJ23" i="105"/>
  <c r="AJ24" i="105"/>
  <c r="AJ25" i="105"/>
  <c r="AJ26" i="105"/>
  <c r="AJ12" i="105"/>
  <c r="AI30" i="105"/>
  <c r="AI31" i="105"/>
  <c r="AI29" i="105"/>
  <c r="AI13" i="105"/>
  <c r="AI14" i="105"/>
  <c r="AI15" i="105"/>
  <c r="AI16" i="105"/>
  <c r="AI17" i="105"/>
  <c r="AI18" i="105"/>
  <c r="AI19" i="105"/>
  <c r="AI20" i="105"/>
  <c r="AI21" i="105"/>
  <c r="AI22" i="105"/>
  <c r="AI23" i="105"/>
  <c r="AI24" i="105"/>
  <c r="AI25" i="105"/>
  <c r="AI26" i="105"/>
  <c r="AI12" i="105"/>
  <c r="AH30" i="105"/>
  <c r="AH31" i="105"/>
  <c r="AH29" i="105"/>
  <c r="AH13" i="105"/>
  <c r="AH14" i="105"/>
  <c r="AH15" i="105"/>
  <c r="AH16" i="105"/>
  <c r="AH17" i="105"/>
  <c r="AH18" i="105"/>
  <c r="AH19" i="105"/>
  <c r="AH20" i="105"/>
  <c r="AH21" i="105"/>
  <c r="AH22" i="105"/>
  <c r="AH23" i="105"/>
  <c r="AH24" i="105"/>
  <c r="AH25" i="105"/>
  <c r="AH26" i="105"/>
  <c r="AH12" i="105"/>
  <c r="AL18" i="105" l="1"/>
  <c r="AL26" i="105"/>
  <c r="AL12" i="105"/>
  <c r="AL24" i="105"/>
  <c r="AL15" i="105"/>
  <c r="AL14" i="105"/>
  <c r="AL17" i="105"/>
  <c r="AL25" i="105"/>
  <c r="AL22" i="105"/>
  <c r="AL13" i="105"/>
  <c r="AL16" i="105"/>
  <c r="AL19" i="105"/>
  <c r="AL29" i="105"/>
  <c r="AL21" i="105"/>
  <c r="AL31" i="105"/>
  <c r="AL20" i="105"/>
  <c r="AL23" i="105"/>
  <c r="AL30" i="105"/>
  <c r="AL27" i="105" l="1"/>
  <c r="E39" i="105"/>
  <c r="AL32" i="105"/>
  <c r="AL33" i="105" s="1"/>
  <c r="B40" i="76" l="1"/>
  <c r="C40" i="76"/>
  <c r="D40" i="76"/>
  <c r="E40" i="76"/>
  <c r="G40" i="76"/>
  <c r="H40" i="76"/>
  <c r="I40" i="76"/>
  <c r="J40" i="76"/>
  <c r="AI14" i="85" l="1"/>
  <c r="AI25" i="85"/>
  <c r="AI13" i="85"/>
  <c r="AI20" i="85"/>
  <c r="AI29" i="85"/>
  <c r="AI31" i="85"/>
  <c r="AI23" i="85"/>
  <c r="AI18" i="85"/>
  <c r="AI22" i="85"/>
  <c r="AI17" i="85"/>
  <c r="AI21" i="85"/>
  <c r="AI26" i="85"/>
  <c r="AI30" i="85"/>
  <c r="AI24" i="85"/>
  <c r="AG27" i="85"/>
  <c r="AI19" i="85"/>
  <c r="AI16" i="85"/>
  <c r="AI15" i="85"/>
  <c r="AH27" i="85"/>
  <c r="AF27" i="85"/>
  <c r="AI12" i="85"/>
  <c r="AI27" i="85" l="1"/>
  <c r="R40" i="76" l="1"/>
  <c r="F40" i="76"/>
  <c r="G34" i="75" l="1"/>
  <c r="K40" i="76"/>
  <c r="B15" i="95" l="1"/>
  <c r="C15" i="95"/>
  <c r="D8" i="95"/>
  <c r="D9" i="95"/>
  <c r="D10" i="95"/>
  <c r="D11" i="95"/>
  <c r="D12" i="95"/>
  <c r="D13" i="95"/>
  <c r="D14" i="95"/>
  <c r="D15" i="95" l="1"/>
</calcChain>
</file>

<file path=xl/sharedStrings.xml><?xml version="1.0" encoding="utf-8"?>
<sst xmlns="http://schemas.openxmlformats.org/spreadsheetml/2006/main" count="3957" uniqueCount="718">
  <si>
    <t>حقلية</t>
  </si>
  <si>
    <t>باص</t>
  </si>
  <si>
    <t>بيك اب وفان</t>
  </si>
  <si>
    <t>لوري شاصي</t>
  </si>
  <si>
    <t>لوري قلاب</t>
  </si>
  <si>
    <t>لوري حوضية (تانكر)</t>
  </si>
  <si>
    <t>كركوك</t>
  </si>
  <si>
    <t>ديالى</t>
  </si>
  <si>
    <t>انبار</t>
  </si>
  <si>
    <t>بغداد</t>
  </si>
  <si>
    <t>بابل</t>
  </si>
  <si>
    <t>كربلاء</t>
  </si>
  <si>
    <t>واسط</t>
  </si>
  <si>
    <t>صلاح الدين</t>
  </si>
  <si>
    <t>نجف</t>
  </si>
  <si>
    <t>قادسية</t>
  </si>
  <si>
    <t>مثنى</t>
  </si>
  <si>
    <t>ذي قار</t>
  </si>
  <si>
    <t>ميسان</t>
  </si>
  <si>
    <t>بصرة</t>
  </si>
  <si>
    <t>سيارات الركاب</t>
  </si>
  <si>
    <t>المجموع</t>
  </si>
  <si>
    <t>سيارات الحمل</t>
  </si>
  <si>
    <t>كلفة تبديل الدهن (المحرك والفلتر) خلال  30 يوم السابقة</t>
  </si>
  <si>
    <t>اجور الغسل والتشحيم خلال 30 يوما السابقة</t>
  </si>
  <si>
    <t>عدد ايام التوقف خلال السنة</t>
  </si>
  <si>
    <t>تبديل اجزاء رئيسية في المحرك (محرك كامل او نصف محرك)</t>
  </si>
  <si>
    <t>اجور عمل التصليح والصيانة (السمكرة, الحدادة ,كهربائية, ميكانيك)</t>
  </si>
  <si>
    <t>اجور صبغ السيارة</t>
  </si>
  <si>
    <t>مستلزمات التامين بكافة انواعه</t>
  </si>
  <si>
    <t>الغرامات خلال السنة</t>
  </si>
  <si>
    <t>كاز</t>
  </si>
  <si>
    <t>اخرى</t>
  </si>
  <si>
    <t>Total</t>
  </si>
  <si>
    <t>نوع السيارة</t>
  </si>
  <si>
    <t>مجموع مصروفات ادامة وتشغيل السيارة خلال السنة</t>
  </si>
  <si>
    <t>ملكية السيارة</t>
  </si>
  <si>
    <t>المحافظة</t>
  </si>
  <si>
    <t xml:space="preserve">الايراد السنوي  للسيارة </t>
  </si>
  <si>
    <t>مكونات القيمة المضافة</t>
  </si>
  <si>
    <t>المجموع الكلي لسيارات الركاب</t>
  </si>
  <si>
    <t>المجموع الكلي لسيارات الحمل</t>
  </si>
  <si>
    <t>المجموع الكلي لسيارات الركاب والحمل</t>
  </si>
  <si>
    <t>المصروفات على ادامة السيارة</t>
  </si>
  <si>
    <t>عدد الكيلومترات المقطوعة بالسيارة خلال اليوم (كم)</t>
  </si>
  <si>
    <t>نوع الوقود</t>
  </si>
  <si>
    <t>الانبار</t>
  </si>
  <si>
    <t>ستيشن</t>
  </si>
  <si>
    <t>نينوى</t>
  </si>
  <si>
    <t>النجف</t>
  </si>
  <si>
    <t>القادسية</t>
  </si>
  <si>
    <t>المثنى</t>
  </si>
  <si>
    <t>البصرة</t>
  </si>
  <si>
    <t xml:space="preserve">الايراد اليومي للسيارة </t>
  </si>
  <si>
    <t>بنزين ( عادي )</t>
  </si>
  <si>
    <t>بنزين ( محسن )</t>
  </si>
  <si>
    <t xml:space="preserve">اخرى </t>
  </si>
  <si>
    <t xml:space="preserve">بنزين ( عادي ) </t>
  </si>
  <si>
    <t xml:space="preserve">صالون </t>
  </si>
  <si>
    <t>اجور
 صبغ السيارة</t>
  </si>
  <si>
    <t>قيمة تبديل الادوات الاحتياطية 
(اطارات,بطارية, زجاج, تبديل اجزاء من بدن المركبة.. الخ)</t>
  </si>
  <si>
    <t>اجور عمل التصليح والصيانة 
(السمكرة, الحدادة) (كهربائية, ميكانيك)</t>
  </si>
  <si>
    <t>قيمة تبديل الادوات الاحتياطية (اطارات,بطارية, زجاج, تبديل اجزاء من بدن المركبة .. الخ)</t>
  </si>
  <si>
    <t xml:space="preserve">اهم المعدلات للمؤشرات الاساسية لمسح كلفة تشغيل سيارات الاجرة في القطاع الخاص حسب نوع السيارة لسنة 2018                   </t>
  </si>
  <si>
    <t>جدول ( 1 )</t>
  </si>
  <si>
    <t>جدول ( 3 )</t>
  </si>
  <si>
    <t>نوع 
السيارة</t>
  </si>
  <si>
    <t>نوع
 الوقود</t>
  </si>
  <si>
    <t xml:space="preserve">بنزين (عادي) </t>
  </si>
  <si>
    <t xml:space="preserve">بنزين (محسن) </t>
  </si>
  <si>
    <t xml:space="preserve">نوع السيارة </t>
  </si>
  <si>
    <t xml:space="preserve">باص </t>
  </si>
  <si>
    <t>بيك اًب وفان</t>
  </si>
  <si>
    <t>لوري حوضية ( تانكر )</t>
  </si>
  <si>
    <t>Covernorate</t>
  </si>
  <si>
    <t>Tabel ( 3 )</t>
  </si>
  <si>
    <t>نوع 
الوقود</t>
  </si>
  <si>
    <t>لوري حوضية 
(تانكر)</t>
  </si>
  <si>
    <t>Tybe Car</t>
  </si>
  <si>
    <t>جدول  ( 6 )</t>
  </si>
  <si>
    <t>Tyab Car</t>
  </si>
  <si>
    <t>Tabel ( 8 )</t>
  </si>
  <si>
    <t>بيك اب
 وفان</t>
  </si>
  <si>
    <t>جدول ( 12 )</t>
  </si>
  <si>
    <t xml:space="preserve">Car
 ownership </t>
  </si>
  <si>
    <t>جدول ( 18 )</t>
  </si>
  <si>
    <t>المجموع العام</t>
  </si>
  <si>
    <t>type Car</t>
  </si>
  <si>
    <t xml:space="preserve">عدد العمال </t>
  </si>
  <si>
    <t>عدد السواق غير المالكين والعمال</t>
  </si>
  <si>
    <t xml:space="preserve">اجمالي عدد
 السواق  والعمال 
 </t>
  </si>
  <si>
    <t xml:space="preserve">مجموع الاجور
 الشهرية للسواق
  غير المالكين والعمال  </t>
  </si>
  <si>
    <t xml:space="preserve">المحافظة </t>
  </si>
  <si>
    <t xml:space="preserve">ديالى </t>
  </si>
  <si>
    <t>تابع ( 3 )</t>
  </si>
  <si>
    <t xml:space="preserve">عدد السواق المالكين 
وغير المالكين
</t>
  </si>
  <si>
    <t xml:space="preserve">لوري حوضية  (تانكر) </t>
  </si>
  <si>
    <t xml:space="preserve">اجمالي عدد السواق والعاملين ومجموع الاجور للعاملين والسواق غير المالكين حسب المحافظة لسنة 2018ا </t>
  </si>
  <si>
    <t>عدد ساعات الاشتغال للسيارات سنويا 
( ساعة )</t>
  </si>
  <si>
    <t>جدول ( 5 )</t>
  </si>
  <si>
    <t>معدل مصروفات الغسل والتشحيم والدهن الشهرية (الف دينار)</t>
  </si>
  <si>
    <t xml:space="preserve"> جدول ( 7 )</t>
  </si>
  <si>
    <t xml:space="preserve">الايراد السنوي 
 للسيارة ( الف دينار )                            </t>
  </si>
  <si>
    <t xml:space="preserve">معدل الاجور
المدفوعة ( الف دينار )  
   </t>
  </si>
  <si>
    <t>عدد ساعات الاشتغال للسيارة سنويا( ساعة )</t>
  </si>
  <si>
    <t>عدد الكيلومترات المقطوعة بالسيارة خلال السنة (كم)</t>
  </si>
  <si>
    <t>جدول  ( 8 )</t>
  </si>
  <si>
    <t>الايراد اليومي للسيارة (الف دينار)</t>
  </si>
  <si>
    <t>جدول ( 13 )</t>
  </si>
  <si>
    <t>جدول ( 14 )</t>
  </si>
  <si>
    <t xml:space="preserve">جدول ( 16 )  </t>
  </si>
  <si>
    <t>قيمة استهلاك الوقود خلال الشهر الواحد ( الف دينار )</t>
  </si>
  <si>
    <t>سائق مالك السيارة</t>
  </si>
  <si>
    <t xml:space="preserve">سائق مالك السيارة </t>
  </si>
  <si>
    <t>الايراد اليومي للسيارة ( الف دينار)</t>
  </si>
  <si>
    <t>الايراد اليومي للسيارة ( الف دينار )</t>
  </si>
  <si>
    <t>جدول ( 9 )</t>
  </si>
  <si>
    <t>جدول ( 11 )</t>
  </si>
  <si>
    <t>عدد السواق غيرالمالكين</t>
  </si>
  <si>
    <t>جدول  ( 17 )</t>
  </si>
  <si>
    <t>مجموع الركاب</t>
  </si>
  <si>
    <t>مجموع الحمل</t>
  </si>
  <si>
    <t>جدول ( 10 )</t>
  </si>
  <si>
    <t xml:space="preserve">اخرى تذكر </t>
  </si>
  <si>
    <t>اخرى 
تذكر خلال السنة</t>
  </si>
  <si>
    <t>معدل عدد ايام التوقف حسب نوع السيارة</t>
  </si>
  <si>
    <t xml:space="preserve">معدل عدد الكيلو مترات المقطوعة خلال اليوم الواحد ( كم ) </t>
  </si>
  <si>
    <t>الرسوم والضرائب المدفوعة (تجديد سنوية, تجديد اجازة) خلال السنة</t>
  </si>
  <si>
    <t>اجمالي عدد السواق المالكين وغير المالكين 
 والعاملين المساعدين</t>
  </si>
  <si>
    <t>عدد العاملين المساعدين</t>
  </si>
  <si>
    <t>عدد السواق غير المالكين والعاملين المساعدين</t>
  </si>
  <si>
    <t>مجموع الاجور
 الشهرية
 للسواق غير المالكين والعاملين المساعدين</t>
  </si>
  <si>
    <t>عدد السواق غير المالكين و العاملين المساعدين</t>
  </si>
  <si>
    <t>Grand Total</t>
  </si>
  <si>
    <t>Saloon</t>
  </si>
  <si>
    <t>Bus</t>
  </si>
  <si>
    <t>Pick-ups &amp; van</t>
  </si>
  <si>
    <t xml:space="preserve">Lorry Tank </t>
  </si>
  <si>
    <t>Ninevah</t>
  </si>
  <si>
    <t>Kirkuk</t>
  </si>
  <si>
    <t>Diala</t>
  </si>
  <si>
    <t>AL-Anbar</t>
  </si>
  <si>
    <t>Baghdad</t>
  </si>
  <si>
    <t>Babylon</t>
  </si>
  <si>
    <t>Kerbela</t>
  </si>
  <si>
    <t>Wasit</t>
  </si>
  <si>
    <t>Salah AL-deen</t>
  </si>
  <si>
    <t>AL-Najaf</t>
  </si>
  <si>
    <t>AL-Qadisiya</t>
  </si>
  <si>
    <t>AL-Muthanna</t>
  </si>
  <si>
    <t>Thi-Qar</t>
  </si>
  <si>
    <t>Maysan</t>
  </si>
  <si>
    <t>AL-Basrah</t>
  </si>
  <si>
    <t xml:space="preserve">معدل الاجور المدفوعة 
( ألف دينار)  </t>
  </si>
  <si>
    <t>عدد الكيلومترات المقطوعة للسيارات خلال السنة 
( كم )</t>
  </si>
  <si>
    <t xml:space="preserve">  الايراد السنوي  للسيارات
 ( ألف دينار )</t>
  </si>
  <si>
    <t xml:space="preserve">  الايراد السنوي  للسيارات 
( ألف دينار)  </t>
  </si>
  <si>
    <t xml:space="preserve">معدل الاجور المدفوعة 
( ألف دينار )  </t>
  </si>
  <si>
    <t xml:space="preserve">معدل الانفاق الشهري لكلفة تبديل الدهن (المحرك والفلتر) </t>
  </si>
  <si>
    <t xml:space="preserve">معدل المصروفات الشهرية الاخرى </t>
  </si>
  <si>
    <t xml:space="preserve">معدل الانفاق الشهري لاجور (الغسل والتشحيم)
</t>
  </si>
  <si>
    <t xml:space="preserve">مجموع عدد السواق غير المالكين والعاملين المساعدين </t>
  </si>
  <si>
    <t>الرسوم والضرائب المدفوعة 
(تجديد سنوية تجديد اجازة) 
خلال السنة</t>
  </si>
  <si>
    <t>عدد السواق غير المالكين</t>
  </si>
  <si>
    <t>جدول ( 19 )</t>
  </si>
  <si>
    <t xml:space="preserve">مصروفات تشغيل السيارة </t>
  </si>
  <si>
    <t xml:space="preserve">قيمة استهلاك الوقود خلال السنة </t>
  </si>
  <si>
    <t xml:space="preserve">كلفة تبديل الدهن (المحرك والفلتر) 
خلال السنة </t>
  </si>
  <si>
    <t xml:space="preserve">اجور الغسل
 والتشحيم خلال السنة 
(الف دينار) </t>
  </si>
  <si>
    <t xml:space="preserve">مصروفات سنوية اخرى  </t>
  </si>
  <si>
    <t xml:space="preserve">مصروفات تشغيل السيارة  </t>
  </si>
  <si>
    <t xml:space="preserve">كلفة تبديل الدهن (المحرك والفلتر) خلال السنة </t>
  </si>
  <si>
    <t xml:space="preserve">اجور الغسل والتشحيم 
خلال السنة (الف دينار) </t>
  </si>
  <si>
    <t xml:space="preserve">مصروفات سنوية اخرى </t>
  </si>
  <si>
    <t>مصروفات على ادامة السيارة</t>
  </si>
  <si>
    <t>Tybe Fuel</t>
  </si>
  <si>
    <t>تبديل اجزاء رئيسية في المحرك (محرك كامل
 او نصف محرك + تبديل كلج+ تبديل كير)</t>
  </si>
  <si>
    <t>قيمة تبديل الادوات الاحتياطية (اطارات,بطارية, زجاج, تبديل اجزاء من بدن المركبة ... الخ)</t>
  </si>
  <si>
    <t>اجور عمل التصليح والصيانة 
(السمكرة, الحدادة ,كهربائية, ميكانيك)
(الف دينار)</t>
  </si>
  <si>
    <t>اجور صبغ السيارة (الف دينار)</t>
  </si>
  <si>
    <t>الرسوم والضرائب المدفوعة (تجديد سنوية, تجديد اجازة، تجديد خط السيارة) خلال السنة</t>
  </si>
  <si>
    <t>الايراد السنوي  للسيارة</t>
  </si>
  <si>
    <t>عدد الكيلومترات المقطوعة للسيارة خلال السنة (كم)</t>
  </si>
  <si>
    <t>بنزين عادي</t>
  </si>
  <si>
    <t>بنزين محسن</t>
  </si>
  <si>
    <t>اجور عمل التصليح والصيانة 
(السمكرة, الحدادة ,كهربائية, ميكانيك)</t>
  </si>
  <si>
    <t>عدد الكيلومترات المقطوعة بالسيارة خلال السنة</t>
  </si>
  <si>
    <t>جدول ( 22 )</t>
  </si>
  <si>
    <t xml:space="preserve">مصروفات عن ادامة السيارة </t>
  </si>
  <si>
    <t>اجور عمل التصليح والصيانة 
(السمكرة, الحدادة ,كهربائية,
 ميكانيك)</t>
  </si>
  <si>
    <t xml:space="preserve">اخرى  </t>
  </si>
  <si>
    <t>جدول ( 23 )</t>
  </si>
  <si>
    <t>اجور عمل التصليح والصيانة (السمكرة, الحدادة ,كهربائية, ميكانيك)
(الف دينار)</t>
  </si>
  <si>
    <t>اجور صبغ 
السيارة (الف دينار)</t>
  </si>
  <si>
    <t>جدول ( 24 )</t>
  </si>
  <si>
    <t xml:space="preserve">المصروفات الاخرى </t>
  </si>
  <si>
    <t>الرسوم والضرائب المدفوعة 
(تجديد سنوية, تجديد اجازة)
 خلال السنة</t>
  </si>
  <si>
    <t xml:space="preserve"> اخرى </t>
  </si>
  <si>
    <t>الرسوم والضرائب المدفوعة 
(تجديد سنوية, تجديد اجازة، تجديد خط السيارة)
خلال السنة</t>
  </si>
  <si>
    <t>جدول (28)</t>
  </si>
  <si>
    <t>سيارات للركاب</t>
  </si>
  <si>
    <t xml:space="preserve">عدد السواق </t>
  </si>
  <si>
    <t xml:space="preserve">عدد العاملين </t>
  </si>
  <si>
    <t>المجموع الكلي لسيارات 
الركاب والحمل</t>
  </si>
  <si>
    <t>سيارات للحمل</t>
  </si>
  <si>
    <t>سنة الصنع</t>
  </si>
  <si>
    <t>Manufacturing
  year</t>
  </si>
  <si>
    <t>Manufacturing
 year</t>
  </si>
  <si>
    <t>نوع الوقود المستخدم</t>
  </si>
  <si>
    <t xml:space="preserve">ذي قار </t>
  </si>
  <si>
    <t>عدد المقاعد لسيارات الركاب</t>
  </si>
  <si>
    <t>مجموع الباص</t>
  </si>
  <si>
    <t xml:space="preserve">  ( 2 - 5 ) مقعد        </t>
  </si>
  <si>
    <t xml:space="preserve">مجموع اللوري الحوضية </t>
  </si>
  <si>
    <t>(1 - 2) طن</t>
  </si>
  <si>
    <t>(3 - 14) طن</t>
  </si>
  <si>
    <t>(15 - 23) طن</t>
  </si>
  <si>
    <t>(24 فاكثر) طن</t>
  </si>
  <si>
    <t>(10000 فاقل) لتر</t>
  </si>
  <si>
    <t>(20001 فاكثر) لتر</t>
  </si>
  <si>
    <t>المجموع الكلي 
لسيارات الركاب</t>
  </si>
  <si>
    <t>المجموع الكلي
لسيارات الركاب والحمل</t>
  </si>
  <si>
    <t>دائمي</t>
  </si>
  <si>
    <t>اللوحات الجديدة</t>
  </si>
  <si>
    <t>المجموع الكلي لسيارات الركاب والحمل ولوحة التسجيل</t>
  </si>
  <si>
    <t xml:space="preserve"> ســــــــــــيارات الركاب</t>
  </si>
  <si>
    <t>الموقع</t>
  </si>
  <si>
    <t>داخل 
المحافظة</t>
  </si>
  <si>
    <t>بين
 المحافظة</t>
  </si>
  <si>
    <t>طريق خارجي بين 
العراق ودول اخرى</t>
  </si>
  <si>
    <t>بين 
المحافظة</t>
  </si>
  <si>
    <t>داخل
 المحافظة</t>
  </si>
  <si>
    <t xml:space="preserve">كركوك </t>
  </si>
  <si>
    <t xml:space="preserve">بغداد </t>
  </si>
  <si>
    <t xml:space="preserve"> ســــــــــــيارات الحمل</t>
  </si>
  <si>
    <t>طريق خارج وبين 
العراق والدول</t>
  </si>
  <si>
    <t>مجموع سيارات الركاب</t>
  </si>
  <si>
    <t>مجموع سيارات الحمل</t>
  </si>
  <si>
    <t xml:space="preserve">معدل الاجور السنوية  للسواق والعاملين المساعدين
</t>
  </si>
  <si>
    <t xml:space="preserve">  معدل الرسوم والضرائب المدفوعة (تجديد سنوية تجديد اجازة) خلال السنة </t>
  </si>
  <si>
    <t xml:space="preserve">معدل القيمة المضافة بسعر المنتج </t>
  </si>
  <si>
    <t xml:space="preserve">معدل فائض العمليات       </t>
  </si>
  <si>
    <t xml:space="preserve">عدد السواق غير المالكين والعاملين المساعدين </t>
  </si>
  <si>
    <t>عدد السواق غير المالكين والعاملين المساعدين لسيارات الركاب</t>
  </si>
  <si>
    <t>عدد السواق غير المالكين والعاملين المساعدين لسيارات الحمل</t>
  </si>
  <si>
    <t xml:space="preserve">اجمالي عدد
 السواق والعاملين المساعدين
 </t>
  </si>
  <si>
    <t>Tybe fuel</t>
  </si>
  <si>
    <t xml:space="preserve">عدد السواق غير المالكين والعاملين المساعدين  </t>
  </si>
  <si>
    <t xml:space="preserve">سائق غير مالك للسيارة </t>
  </si>
  <si>
    <t>سائق غير مالك للسيارة</t>
  </si>
  <si>
    <t xml:space="preserve">مجموع الاجور السنوية للسواق والعاملين المساعدين
</t>
  </si>
  <si>
    <t xml:space="preserve">عدد العاملين المساعدين </t>
  </si>
  <si>
    <t xml:space="preserve">معدل الاجور السنوية للسواق والعاملين المساعدين </t>
  </si>
  <si>
    <t>موقع عمل السيارة</t>
  </si>
  <si>
    <t xml:space="preserve">المثنى </t>
  </si>
  <si>
    <t>passengers vehicles</t>
  </si>
  <si>
    <t>جدول (39)</t>
  </si>
  <si>
    <t>Table (39)</t>
  </si>
  <si>
    <t xml:space="preserve">Lorries and pick-ups       </t>
  </si>
  <si>
    <t>Total passengers vehicles</t>
  </si>
  <si>
    <t>Total Lorries and pick-ups</t>
  </si>
  <si>
    <t>Grand total</t>
  </si>
  <si>
    <t xml:space="preserve">Lorries and pick-ups      </t>
  </si>
  <si>
    <t xml:space="preserve">Lorries and pick-ups   </t>
  </si>
  <si>
    <t xml:space="preserve">Lorries and pick-ups           </t>
  </si>
  <si>
    <t xml:space="preserve">المجموع </t>
  </si>
  <si>
    <t xml:space="preserve">Lorries and pick-ups  </t>
  </si>
  <si>
    <t>Lorries and pick-ups</t>
  </si>
  <si>
    <t>Missan</t>
  </si>
  <si>
    <t xml:space="preserve">Total Lorry Tank </t>
  </si>
  <si>
    <t>(10001- 20000) لتر</t>
  </si>
  <si>
    <t xml:space="preserve">Permanent </t>
  </si>
  <si>
    <t>new paintes</t>
  </si>
  <si>
    <t xml:space="preserve">Lorries and pick-ups         </t>
  </si>
  <si>
    <t xml:space="preserve"> اخرى</t>
  </si>
  <si>
    <t>جدول (29)</t>
  </si>
  <si>
    <t>جدول (38)</t>
  </si>
  <si>
    <t xml:space="preserve">ملاحظة:تم اعتماد عدد السواق الذين يعملون على نفس السيارة </t>
  </si>
  <si>
    <t>Normal Gasoline</t>
  </si>
  <si>
    <t>Improving Gasoline</t>
  </si>
  <si>
    <t>Gas</t>
  </si>
  <si>
    <t>Total passenger cars</t>
  </si>
  <si>
    <t xml:space="preserve">تبديل اجزاء
 رئيسية في المحرك
   ( محرك كامل ) او نصف محرك     </t>
  </si>
  <si>
    <t>Total Freight Carriage</t>
  </si>
  <si>
    <t>Table ( 22 )</t>
  </si>
  <si>
    <t>نوع الحمولة لسيارات الحمل</t>
  </si>
  <si>
    <t>Table ( 23 )</t>
  </si>
  <si>
    <t>Table ( 24 )</t>
  </si>
  <si>
    <t>Table ( 1 )</t>
  </si>
  <si>
    <t>Table (3 )</t>
  </si>
  <si>
    <t>Table ( 5 )</t>
  </si>
  <si>
    <t>Table ( 6 )</t>
  </si>
  <si>
    <t>Table ( 7 )</t>
  </si>
  <si>
    <t>Table ( 8 )</t>
  </si>
  <si>
    <t>Table ( 9 )</t>
  </si>
  <si>
    <t>Table ( 10 )</t>
  </si>
  <si>
    <t>Table ( 11 )</t>
  </si>
  <si>
    <t>Table ( 12 )</t>
  </si>
  <si>
    <t>Table ( 13 )</t>
  </si>
  <si>
    <t>Table ( 14 )</t>
  </si>
  <si>
    <t>Table ( 16 )</t>
  </si>
  <si>
    <t>Table ( 17 )</t>
  </si>
  <si>
    <t>Table ( 18 )</t>
  </si>
  <si>
    <t>Table ( 19 )</t>
  </si>
  <si>
    <t xml:space="preserve">المصروفات الأخرى </t>
  </si>
  <si>
    <t>معدل الانفاق الشهري لاجور (الغسل والتشحيم)</t>
  </si>
  <si>
    <t xml:space="preserve">جدول ( 15) </t>
  </si>
  <si>
    <t>Table (15)</t>
  </si>
  <si>
    <t>Annual Car Revenue (Thousand dinars)</t>
  </si>
  <si>
    <t>The number of working hours per vehicle per year (hour)</t>
  </si>
  <si>
    <t>Number of days of suspension during the year</t>
  </si>
  <si>
    <t>Annual Car Revenue
(Thousand dinars)</t>
  </si>
  <si>
    <t>Number of working hours per vehicle per year
( hour )</t>
  </si>
  <si>
    <t>Vehicle mileage during the year
( How many )</t>
  </si>
  <si>
    <t>Rate of wages paid
( Thousand dinars )</t>
  </si>
  <si>
    <t>Number of drivers</t>
  </si>
  <si>
    <t>Number of Assistants</t>
  </si>
  <si>
    <t>Total number of owners and non-owners</t>
  </si>
  <si>
    <t>Number of non-owners and auxiliary workers</t>
  </si>
  <si>
    <t>Total wages
  Monthly
  For non-owners and auxiliary workers "</t>
  </si>
  <si>
    <t>جدول ( 2)</t>
  </si>
  <si>
    <t>Table (2)</t>
  </si>
  <si>
    <t>Note: The number of drivers working on the same vehicle has been approved</t>
  </si>
  <si>
    <t>Total number
  Drivers and Assistants</t>
  </si>
  <si>
    <t>Number of non-owner drivers and auxiliary workers</t>
  </si>
  <si>
    <t>جدول (4)</t>
  </si>
  <si>
    <t>Table (4)</t>
  </si>
  <si>
    <t>Value of consumption of gasoline or kerosene (fuel) during one day of working days (thousand dinars)</t>
  </si>
  <si>
    <t>The cost of changing fat (engine and filter) during the previous 30 days</t>
  </si>
  <si>
    <t>Fees of washing and lubrication during the previous 30 days</t>
  </si>
  <si>
    <t>Other monthly expenses</t>
  </si>
  <si>
    <t>Kilometers driven by day (km)</t>
  </si>
  <si>
    <t>Average rate of washing , lubrication and fat expenses (thousand dinars)</t>
  </si>
  <si>
    <t>Dell Parts
  Key in the engine
    (Full engine) or half engine</t>
  </si>
  <si>
    <t>The value of switching backup tools
(Tires, battery, glass, switch parts of the vehicle body .. etc)</t>
  </si>
  <si>
    <t>Repairs and Maintenance
(Plumbing, blacksmithing) (electrical, mechanical)</t>
  </si>
  <si>
    <t>wages
  Dye the car</t>
  </si>
  <si>
    <t>Others remember</t>
  </si>
  <si>
    <t>Fees and taxes paid
(Renewal of annual renewal leave)
During the year</t>
  </si>
  <si>
    <t>Insurance products of all kinds</t>
  </si>
  <si>
    <t>For fines during the year</t>
  </si>
  <si>
    <t>Other
Remember during the year</t>
  </si>
  <si>
    <t>For the daily income of the car</t>
  </si>
  <si>
    <t>المصروفات الأخرى</t>
  </si>
  <si>
    <t>other expenses</t>
  </si>
  <si>
    <t>Replacement of main engine parts (full or half engine)</t>
  </si>
  <si>
    <t>Replacement value of spare tools (tires, battery, glass, replacement of parts of the vehicle body, etc.)</t>
  </si>
  <si>
    <t>Wages of repair and maintenance work (plumbing, blacksmithing, electrical, mechanics)</t>
  </si>
  <si>
    <t>Wages dye car</t>
  </si>
  <si>
    <t>Fees and taxes paid (annual renewal, vacation renewal) during the year</t>
  </si>
  <si>
    <t>Insurance of all kinds</t>
  </si>
  <si>
    <t>Fines during the year</t>
  </si>
  <si>
    <t>Daily revenue of the car</t>
  </si>
  <si>
    <t>Daily Revenue (thousand dinars)</t>
  </si>
  <si>
    <t>Number of non-owners and assistants</t>
  </si>
  <si>
    <t>Monthly wages for non-owners and assistant workers (thousand dinars)</t>
  </si>
  <si>
    <t>Number of non-owner drivers and assistants for passenger cars</t>
  </si>
  <si>
    <t>Total number of drivers and assistants in load cars</t>
  </si>
  <si>
    <t>Number of non-owner drivers and assistants for load vehicles</t>
  </si>
  <si>
    <t>The value of fuel consumption during the month (thousand dinars)</t>
  </si>
  <si>
    <t>Average number of parking days by car type</t>
  </si>
  <si>
    <t>Average kilometers traveled per day (km)</t>
  </si>
  <si>
    <t>Monthly Spending Rate of Fat Replacement Cost (Engine and Filter)</t>
  </si>
  <si>
    <t>Average monthly wage expenditure (washing and lubrication)</t>
  </si>
  <si>
    <t>Average monthly wage expenditure (washing and lubrication</t>
  </si>
  <si>
    <t>Driver of the car owner</t>
  </si>
  <si>
    <t>Non- owner driver</t>
  </si>
  <si>
    <t>Annual revenue of the car</t>
  </si>
  <si>
    <t>Total maintenance and operation expenses of the vehicle during the year</t>
  </si>
  <si>
    <t>Total annual wages for drivers and assistant workers</t>
  </si>
  <si>
    <t>Value-added components</t>
  </si>
  <si>
    <t>Number of non-owner drivers</t>
  </si>
  <si>
    <t>Number of associates</t>
  </si>
  <si>
    <t>Total number of non-owner and associate drivers</t>
  </si>
  <si>
    <t>Annual wages rate for drivers and assistant workers</t>
  </si>
  <si>
    <t>Rate of fees and taxes paid (annual renewal of vacation renewal) during the year</t>
  </si>
  <si>
    <t>Surplus rate of operations</t>
  </si>
  <si>
    <t>Rate of value added at the price of the product</t>
  </si>
  <si>
    <t>Number of assistants</t>
  </si>
  <si>
    <t>Vehicle operating expenses</t>
  </si>
  <si>
    <t>Value of fuel consumption during the year</t>
  </si>
  <si>
    <t>Fat replacement cost (engine and filter)</t>
  </si>
  <si>
    <t>Washing wages
  And lubrication during the year
(Thousand dinars)</t>
  </si>
  <si>
    <t>Other annual expenses</t>
  </si>
  <si>
    <t>The cost of replacing the fat (engine and filter) during the year</t>
  </si>
  <si>
    <t>Main engine switch parts (full engine
  Or half-engine + Kg switch + CARE switch)</t>
  </si>
  <si>
    <t>Repair and maintenance work fees
(Plumbing, Blacksmithing, Electrical, Mechanics)
(Thousand dinars)</t>
  </si>
  <si>
    <t>Car dyeing fees (thousand dinars)</t>
  </si>
  <si>
    <t>Other</t>
  </si>
  <si>
    <t>Fees and taxes paid (annual renewal, vacation renewal, car line renewal) during the year</t>
  </si>
  <si>
    <t>The number of kilometers traveled during the year</t>
  </si>
  <si>
    <t>expenses to maintenance the car</t>
  </si>
  <si>
    <t>expenses to maintenain the car</t>
  </si>
  <si>
    <t>Expenses to maintenain the car</t>
  </si>
  <si>
    <t>Repair and maintenance work fees(Plumbing, Blacksmithing, Electrical, Mechanics)(Thousand dinars)</t>
  </si>
  <si>
    <t>Repair and maintenance work fees
(Plumbing, blacksmithing, electric,
  Mechanical</t>
  </si>
  <si>
    <t>Main engine switch parts (full engine  Or half-engine + Kg switch + CARE switch)</t>
  </si>
  <si>
    <t>Repair and maintenance work fees(Plumbing, blacksmithing, electric,  Mechanical</t>
  </si>
  <si>
    <t>wages  Dye the car</t>
  </si>
  <si>
    <t>Other expenses</t>
  </si>
  <si>
    <t>Fees and taxes paid
(Annual renewal, vacation renewal)
  During the year</t>
  </si>
  <si>
    <t>Fees and taxes paid(Annual renewal, vacation renewal)  During the year</t>
  </si>
  <si>
    <t>Car ownership</t>
  </si>
  <si>
    <t>Non-owner driver</t>
  </si>
  <si>
    <t>Number of employees</t>
  </si>
  <si>
    <t xml:space="preserve"> Number of employees</t>
  </si>
  <si>
    <t>Type of fuel used</t>
  </si>
  <si>
    <t>Number of seats for passenger cars</t>
  </si>
  <si>
    <t>Load type for load vehicles</t>
  </si>
  <si>
    <t>inside_x000D_
Governorate</t>
  </si>
  <si>
    <t>between_x000D_
  Governorate</t>
  </si>
  <si>
    <t>External road between
Iraq and other countries</t>
  </si>
  <si>
    <t>Location</t>
  </si>
  <si>
    <t>External road between</t>
  </si>
  <si>
    <t>Car work location</t>
  </si>
  <si>
    <t>between_x000D_
Governorate</t>
  </si>
  <si>
    <t>between_x000D_ Governorate</t>
  </si>
  <si>
    <t>المصروفات الشهرية الأخرى</t>
  </si>
  <si>
    <t>Number of drivers
And non-owners</t>
  </si>
  <si>
    <t>Total wages
  Monthly market
   Non-owners
 and auxiliary workers</t>
  </si>
  <si>
    <t>Monthly wages for non-owners and car assistants (thousand dinars)</t>
  </si>
  <si>
    <t>Number of non-owners and assistants (thousand dinars)</t>
  </si>
  <si>
    <t>Washing and lubricating wages
During the year (thousand dinars)</t>
  </si>
  <si>
    <t>جدول (20)</t>
  </si>
  <si>
    <t>Table (20)</t>
  </si>
  <si>
    <t>جدول (21)</t>
  </si>
  <si>
    <t>Table (21)</t>
  </si>
  <si>
    <t>Main engine switch parts (full engine
  Or half-engine + Kg switch + Care switch)</t>
  </si>
  <si>
    <t>جدول (25)</t>
  </si>
  <si>
    <t>Table (25)</t>
  </si>
  <si>
    <t xml:space="preserve">جدول (26) </t>
  </si>
  <si>
    <t>Table (26)</t>
  </si>
  <si>
    <t>Table (27)</t>
  </si>
  <si>
    <t>جدول (27)</t>
  </si>
  <si>
    <t>Table (28)</t>
  </si>
  <si>
    <t>Table (29)</t>
  </si>
  <si>
    <t>جدول (34)</t>
  </si>
  <si>
    <t>Table (34)</t>
  </si>
  <si>
    <t>جدول (35)</t>
  </si>
  <si>
    <t>Table (35)</t>
  </si>
  <si>
    <t>جدول (36)</t>
  </si>
  <si>
    <t>Table (36)</t>
  </si>
  <si>
    <t>جدول (37)</t>
  </si>
  <si>
    <t xml:space="preserve">Other
</t>
  </si>
  <si>
    <t xml:space="preserve">اخرى 
</t>
  </si>
  <si>
    <t>Total number of drivers, auxiliary workers and total wages for non-owners and auxiliary drivers by type of car for 2020</t>
  </si>
  <si>
    <t>ستيشن + حقلية</t>
  </si>
  <si>
    <t>لوري شاصي + قلاب</t>
  </si>
  <si>
    <t xml:space="preserve"> Station + field</t>
  </si>
  <si>
    <t>Flat Bed Truck lorry + tipper lorry</t>
  </si>
  <si>
    <t>غاز</t>
  </si>
  <si>
    <t>Station + Field</t>
  </si>
  <si>
    <t>Flat Bed Truck lorry + Tipper lorry</t>
  </si>
  <si>
    <t xml:space="preserve"> Station + Field</t>
  </si>
  <si>
    <t>لوري شاصي + لوري قلاب</t>
  </si>
  <si>
    <t>gas</t>
  </si>
  <si>
    <t>Station+Field</t>
  </si>
  <si>
    <t>لوري
 شاصي + قلاب</t>
  </si>
  <si>
    <t>Flat Bed Truck lorry+ Tipper lorry</t>
  </si>
  <si>
    <t xml:space="preserve">Flat Bed Truck lorry+Tipper lorry </t>
  </si>
  <si>
    <t>Flat Bed Truck lorry+Tipper</t>
  </si>
  <si>
    <t>لوري شاصي+ قلاب</t>
  </si>
  <si>
    <t>لوري شاصي+قلاب</t>
  </si>
  <si>
    <t>ستيشن+حقلية</t>
  </si>
  <si>
    <t>ستيشن +حقلية</t>
  </si>
  <si>
    <t>Tipper+Flat Bed Truck lorry</t>
  </si>
  <si>
    <t>مجموع اللوري شاصي + القلاب</t>
  </si>
  <si>
    <t xml:space="preserve">Tipper+Flat Bed Truck lorryTotal </t>
  </si>
  <si>
    <t>قيمة استهلاك البنزين او الكاز (الوقود) خلال 30 يوم السابقة  (الف دينار)</t>
  </si>
  <si>
    <t>صالون خصوصي</t>
  </si>
  <si>
    <t>صالون  اجرة</t>
  </si>
  <si>
    <t>صالون  خصوصي</t>
  </si>
  <si>
    <t xml:space="preserve">صالون خصوصي </t>
  </si>
  <si>
    <t>المعدل الاجمالي</t>
  </si>
  <si>
    <t>المعدل الاجمالي لسيارات الركاب</t>
  </si>
  <si>
    <t>المعدل الاجمالي لسيارات الحمل</t>
  </si>
  <si>
    <t xml:space="preserve">المعدل الاجمالي </t>
  </si>
  <si>
    <t>المعدل الاجمالي  لسيارات الركاب</t>
  </si>
  <si>
    <t>المعدل الاجمالي  لسيارات الحمل</t>
  </si>
  <si>
    <t>The most important annual rates of the basic indicators for the survey of the cost of operation of taxis in the private sector by type of car for the year 2020</t>
  </si>
  <si>
    <t>Average annual expenses of passenger cars on the maintenance of the car and other expenses and the daily rate of revenue according to the type of fuel used and the type of car for the year 2020 (thousand dinars)</t>
  </si>
  <si>
    <t>The average annual expenses of the cars of the load on the maintenance of the car and other expenses and the daily rate of revenue by fuel type and car type for the year 2020 (thousand dinars)</t>
  </si>
  <si>
    <t>Average value added and its components (thousand dinars) and the total number of drivers and assistant workers in all types of taxis in the private sector by car type for the year 2020</t>
  </si>
  <si>
    <t>Total private sector vehicles registered in the General Traffic Directorate of the governorates (survey community) until 1/1/2020</t>
  </si>
  <si>
    <t xml:space="preserve">الانبار </t>
  </si>
  <si>
    <t xml:space="preserve">المعدل الاجمالي  </t>
  </si>
  <si>
    <t>( 4 - 9 ) مقعد</t>
  </si>
  <si>
    <t xml:space="preserve">  ( 6 - 9 ) مقعد</t>
  </si>
  <si>
    <t>( 10 - 17 ) مقعد</t>
  </si>
  <si>
    <t>( 18 - 31 ) مقعد</t>
  </si>
  <si>
    <t>( 32 فأكثر ) مقعد</t>
  </si>
  <si>
    <t xml:space="preserve">محافظات اقليم كردستان </t>
  </si>
  <si>
    <t>Governorate of Kurdistan region</t>
  </si>
  <si>
    <t>دهوك</t>
  </si>
  <si>
    <t>سليمانية</t>
  </si>
  <si>
    <t>اربيل</t>
  </si>
  <si>
    <t>Dohuk</t>
  </si>
  <si>
    <t>Sulaimaniya</t>
  </si>
  <si>
    <t>Erbil</t>
  </si>
  <si>
    <t xml:space="preserve"> Total</t>
  </si>
  <si>
    <t>اهم المعدلات السنوية للمؤشرات الاساسية لمسح كلفة تشغيل سيارات الاجرة في القطاع الخاص حسب نوع السيارة لمحافظات اقليم كردستان لسنة 2020</t>
  </si>
  <si>
    <t>اجمالي عدد السواق والعاملين المساعدين ومجموع الاجور للسواق غير المالكين والعاملين المساعدين حسب نوع السيارة لمحافظات اقليم كردستان لسنة 2020</t>
  </si>
  <si>
    <t>المجموع الكلي</t>
  </si>
  <si>
    <t xml:space="preserve">معدل المصروفات السنوية لسيارات الركاب على ادامة السيارة والمصروفات الاخرى والمعدل اليومي للايراد حسب نوع الوقود المستخدم ونوع السيارة لمحافظات العراق عدا الاقليم لسنة 2020 ( الف دينار) </t>
  </si>
  <si>
    <t xml:space="preserve">معدل المصروفات السنوية لسيارات الحمل على ادامة السيارة والمصروفات الاخرى والمعدل اليومي للايراد حسب نوع الوقود ونوع السيارة لمحافظات العراق عدا الاقليم لسنة 2020 (الف دينار) </t>
  </si>
  <si>
    <t>محافظات اقليم كردستان</t>
  </si>
  <si>
    <t>المعدل</t>
  </si>
  <si>
    <t>معدل القيمة المضافة ومكوناتها (الف دينار) واجمالي عدد السواق والعاملين المساعدين في جميع انواع سيارات الاجرة في القطاع الخاص حسب نوع السيارة لمحافظات اقليم كردستان لسنة 2020</t>
  </si>
  <si>
    <t>بنزين (سوبر)</t>
  </si>
  <si>
    <r>
      <t>جدول  ( 8</t>
    </r>
    <r>
      <rPr>
        <b/>
        <i/>
        <sz val="14"/>
        <color theme="1"/>
        <rFont val="Arial"/>
        <family val="2"/>
      </rPr>
      <t xml:space="preserve"> )</t>
    </r>
  </si>
  <si>
    <t>Diyala</t>
  </si>
  <si>
    <t>صالون اجرة</t>
  </si>
  <si>
    <t xml:space="preserve">صالون  اجرة </t>
  </si>
  <si>
    <t xml:space="preserve">صالون اجرة </t>
  </si>
  <si>
    <t xml:space="preserve">صالون اجرة  </t>
  </si>
  <si>
    <t xml:space="preserve">Governorate of Kurdistan region     </t>
  </si>
  <si>
    <t>Total wages
 years
  For non-owners and auxiliary workers "</t>
  </si>
  <si>
    <t>Daily Revenue 
(thousand dinars)</t>
  </si>
  <si>
    <t>معدل عدد السواق والعاملين المساعدين في سيارات الركاب</t>
  </si>
  <si>
    <t xml:space="preserve"> الاجور السنوية للسواق غير المالكين والعاملين المساعدين (الف دينار)</t>
  </si>
  <si>
    <t xml:space="preserve"> الاجور السنوية للسواق غير المالكين والعاملين المساعدين 
(الف دينار)</t>
  </si>
  <si>
    <t xml:space="preserve"> الاجور السنوية  للسواق غير المالكين والعاملين المساعدين
(الف دينار)</t>
  </si>
  <si>
    <t xml:space="preserve"> الاجور السنوية للسواق غير المالكين والعاملين المساعدين
(الف دينار)</t>
  </si>
  <si>
    <t xml:space="preserve"> الاجور السنوية للسواق غير المالكين والعاملين المساعدين لسيارات الركاب 
(الف دينار)</t>
  </si>
  <si>
    <t>معدل عدد السواق والعاملين المساعدين في سيارات الحمل</t>
  </si>
  <si>
    <t xml:space="preserve"> الاجور السنوية للسواق غير المالكين والعاملين المساعدين لسيارات الحمل
(الف دينار)</t>
  </si>
  <si>
    <t>جدول (41)</t>
  </si>
  <si>
    <t>Table (41)</t>
  </si>
  <si>
    <t xml:space="preserve">جدول ( 30 ) </t>
  </si>
  <si>
    <t>Table ( 30 )</t>
  </si>
  <si>
    <t>جدول (31)</t>
  </si>
  <si>
    <t>Table (31)</t>
  </si>
  <si>
    <t>جدول ( 32 )</t>
  </si>
  <si>
    <t>Table ( 32 )</t>
  </si>
  <si>
    <t>جدول (33)</t>
  </si>
  <si>
    <t>Table (33)</t>
  </si>
  <si>
    <t>Table ( 37 )</t>
  </si>
  <si>
    <t>Table (38)</t>
  </si>
  <si>
    <t>جدول ( 40 )</t>
  </si>
  <si>
    <t>Table ( 40 )</t>
  </si>
  <si>
    <t>Taxi Saloon</t>
  </si>
  <si>
    <t>Private Saloon</t>
  </si>
  <si>
    <t>Total average</t>
  </si>
  <si>
    <t>Super gasoline</t>
  </si>
  <si>
    <t>Normal gasoline</t>
  </si>
  <si>
    <t>kas</t>
  </si>
  <si>
    <t>Average</t>
  </si>
  <si>
    <t>Improving gasoline</t>
  </si>
  <si>
    <t>Total average passenger cars</t>
  </si>
  <si>
    <t>Total average Freight Carriage</t>
  </si>
  <si>
    <t>Total average passengers vehicles</t>
  </si>
  <si>
    <t>Total average Lorries and pick-ups</t>
  </si>
  <si>
    <t xml:space="preserve">ستيشن + حقلية </t>
  </si>
  <si>
    <t xml:space="preserve">Station+Field </t>
  </si>
  <si>
    <t xml:space="preserve">Bus </t>
  </si>
  <si>
    <t xml:space="preserve">بيك اًب وفان </t>
  </si>
  <si>
    <t xml:space="preserve">لوري شاصي  + قلاب </t>
  </si>
  <si>
    <t xml:space="preserve">لوري حوضية (تانكر) </t>
  </si>
  <si>
    <t>طريق خارجي</t>
  </si>
  <si>
    <t xml:space="preserve">*المجموع </t>
  </si>
  <si>
    <t>* Total</t>
  </si>
  <si>
    <t>مجموع سيارات القطاع الخاص الاجمالية المسجلة في مديرية المرور العامة للمحافظات (مجتمع المسح) لغاية 2020/12/31</t>
  </si>
  <si>
    <t>*Total</t>
  </si>
  <si>
    <t xml:space="preserve">  المجموع يمثل عدد السيارات التي تستخدم اكثر من نوع وقود*</t>
  </si>
  <si>
    <t>*The total represents the number of cars that use  more than one type of fuel</t>
  </si>
  <si>
    <t xml:space="preserve">  المجموع يمثل عدد السيارات التي تعمل في اكثر من موقع عمل*</t>
  </si>
  <si>
    <t>*The total represents the number of cars operating in more than one work site</t>
  </si>
  <si>
    <t>عدد سيارات الاجرة في القطاع الخاص  حسب موقع عمل السيارة والنوع (ركاب ، حمل)  لسنة 2020 -2021</t>
  </si>
  <si>
    <t>Number of taxis in the private sector by location of work and type (passengers, load) for the year 2020 - 2021</t>
  </si>
  <si>
    <t xml:space="preserve">المعدل </t>
  </si>
  <si>
    <t xml:space="preserve"> Average</t>
  </si>
  <si>
    <t xml:space="preserve">اهم المعدلات السنوية للمؤشرات الاساسية لمسح كلفة تشغيل سيارات الاجرة في القطاع الخاص حسب المحافظة لسنة 2020 - 2021                  </t>
  </si>
  <si>
    <t>The most important annual rates of the basic indicators for the survey of the cost of operation of taxis in the private sector by governorate for 2020 - 2021</t>
  </si>
  <si>
    <t>اهم المعدلات السنوية للمؤشرات الاساسية لمسح كلفة تشغيل سيارات الاجرة في القطاع الخاص  حسب نوع السيارة  لسنة 2020 - 2021</t>
  </si>
  <si>
    <t>The most important annual rates of the basic indicators for the survey of the cost of operation of taxis in the private sector by type of car for the year 2020 - 2021</t>
  </si>
  <si>
    <t>اجمالي عدد السواق والعاملين المساعدين ومجموع الاجور للسواق غير المالكين والعاملين المساعدين حسب نوع السيارة  لسنة 2020 - 2021</t>
  </si>
  <si>
    <t>Total number of drivers, auxiliary workers and total wages for non-owners and auxiliary drivers by type of car for 2020 - 2021</t>
  </si>
  <si>
    <t>اجمالي عدد السواق والعاملين المساعدين ومجموع الاجور للسواق غير المالكين والعاملين المساعدين حسب المحافظة لسنة 2020 - 2021</t>
  </si>
  <si>
    <t>Total number of drivers, auxiliary workers and total wages for non - owners and auxiliary workers by governorate for 2020 - 2021</t>
  </si>
  <si>
    <t>معدل مصروفات تشغيل السيارة ومعدل (عدد ايام التوقف عن العمل وعدد الكيلومترات المقطوعة ) السنوي حسب نوع السيارة 
ونوع الوقود المستخدم  لسنة 2020 - 2021</t>
  </si>
  <si>
    <t>Average rate of vehicle operating expenses and average (number of days of work and kilometers traveled) per year by type of vehicle And the type of fuel used for 2020 - 2021</t>
  </si>
  <si>
    <t xml:space="preserve">معدل المصروفات السنوية لسيارات الركاب على ادامة السيارة والمصروفات الاخرى والمعدل اليومي للايراد حسب نوع الوقود المستخدم ونوع السيارة  لسنة 2020 - 2021 ( الف دينار) </t>
  </si>
  <si>
    <t>Average annual expenses of passenger cars on the maintenance of the car and other expenses and the daily rate of revenue according to the type of fuel used and the type of car for the year 2020 - 2021 (thousand dinars)</t>
  </si>
  <si>
    <t xml:space="preserve">معدل المصروفات السنوية لسيارات الحمل على ادامة السيارة والمصروفات الاخرى والمعدل اليومي للايراد حسب نوع الوقود ونوع السيارة  لسنة 2020 - 2021 (الف دينار) </t>
  </si>
  <si>
    <t>The average annual expenses of the cars of the load on the maintenance of the car and other expenses and the daily rate of revenue by fuel type and car type for the year 2020 - 2021 (thousand dinars)</t>
  </si>
  <si>
    <t>معدل الايراد اليومي لسيارات ( الركاب والحمل ) حسب المحافظة ونوع السيارة لسنة 2020 - 2021 ( الف دينار)</t>
  </si>
  <si>
    <t>Average daily revenue of cars (passengers and pregnancy) by governorate and the judiciary for the year 2020 - 2021  (thousand dinars)</t>
  </si>
  <si>
    <t>معدل الايراد اليومي لسيارات ( الركاب والحمل ) حسب المحافظة ونوع السيارة لسنة 2020 - 2021 ( الف دينار )</t>
  </si>
  <si>
    <t>Average daily revenue of cars (passengers and pregnancy) by governorate and the judiciary for the year 2020 - 2021 (thousand dinars)</t>
  </si>
  <si>
    <t xml:space="preserve">               معدل عدد السواق والعاملين المساعدين واجورهم السنوية ( الف دينار) حسب نوع سيارات الركاب والمحافظة لسنة  2020 - 2021                        </t>
  </si>
  <si>
    <t>Average number of drivers and assistant workers and their monthly wages (thousand dinars) by type of passenger cars and governorate for 2020 - 2021</t>
  </si>
  <si>
    <t xml:space="preserve">               معدل عدد السواق والعاملين المساعدين واجورهم السنوية (الف دينار) حسب نوع سيارات الحمل والمحافظة لسنة 2020 - 2021                        </t>
  </si>
  <si>
    <t>معدل قيمة استهلاك الوقود خلال الشهر الواحد حسب نوع السيارة والمحافظة لسنة 2020 - 2021 ( الف دينار)</t>
  </si>
  <si>
    <t>The average value of fuel consumption during the month by car type and governorate for the year 2020 - 2021 (thousand dinars)</t>
  </si>
  <si>
    <t>معدل عدد ايام التوقف حسب نوع السيارة والمحافظة خلال سنة 2020 - 2021</t>
  </si>
  <si>
    <t>Average number of parking days by car type and governorate during 2020 - 2021</t>
  </si>
  <si>
    <t>معدل عدد الكيلو مترات المقطوعة خلال اليوم الواحد ( كم ) حسب نوع السيارة والمحافظة لسنة 2020 -2021</t>
  </si>
  <si>
    <t>Average number of kilometers traveled per day (km) by type of car and governorate for 2020 - 2021</t>
  </si>
  <si>
    <t>المعدل الاجمالي لسيارات الركاب والحمل</t>
  </si>
  <si>
    <t xml:space="preserve">Grand total </t>
  </si>
  <si>
    <t>Average number of drivers and assistants in passenger cars</t>
  </si>
  <si>
    <t>Average number of drivers and assistant workers and their monthly wages (thousand dinars) by type of load cars and governorate for the year 2020 - 2021</t>
  </si>
  <si>
    <t>معدل مصروفات تشغيل السيارة  حسب نوع سيارات الركاب والمحافظة لسنة 2020 - 2021 ( الف دينار)</t>
  </si>
  <si>
    <t>Average operating expenses by type of passenger cars and governorate for the year 2020 - 2021 (thousand dinars)</t>
  </si>
  <si>
    <t>المعدل الاجمالي  لسيارات الركاب والحمل</t>
  </si>
  <si>
    <t>معدل مصروفات تشغيل السيارة حسب نوع سيارات الحمل والمحافظة لسنة 2020 - 2021 (الف دينار)</t>
  </si>
  <si>
    <t>Average operating expenses of the car by type of load cars and governorate for the year 2020 - 2021 (thousand dinars)</t>
  </si>
  <si>
    <t>معدل سيارات الركاب</t>
  </si>
  <si>
    <t>passengers vehicles rate</t>
  </si>
  <si>
    <t>معدل سيارات الحمل</t>
  </si>
  <si>
    <t xml:space="preserve">Lorries and pick-ups rate    </t>
  </si>
  <si>
    <t>Total average passengers vehicles and Lorries and pick-ups</t>
  </si>
  <si>
    <t>_يتبع _</t>
  </si>
  <si>
    <t>تابع / جدول ( 8 )</t>
  </si>
  <si>
    <t>Con. / Table ( 8 )</t>
  </si>
  <si>
    <t>تابع /جدول ( 8 )</t>
  </si>
  <si>
    <t>Con. /Table ( 8 )</t>
  </si>
  <si>
    <t>Total average  Lorries and pick-ups</t>
  </si>
  <si>
    <t xml:space="preserve">تابع / جدول ( 16 )  </t>
  </si>
  <si>
    <t>Con. /Table ( 16 )</t>
  </si>
  <si>
    <t>Con./ Table ( 16 )</t>
  </si>
  <si>
    <t xml:space="preserve"> Total average</t>
  </si>
  <si>
    <t>معدل مصروفات  تشغيل  سيارات الاجرة في القطاع الخاص حسب المحافظة لسنة 2020 - 2021 (الف دينار)</t>
  </si>
  <si>
    <t>Taxi operating expenses in the private sector by governorate for the year 2020 - 2021 (thousand dinars)</t>
  </si>
  <si>
    <t>المعدل الاجمالي لمصروفات تشغيل 
السيارة السنوية</t>
  </si>
  <si>
    <t>Total average operating expenses</t>
  </si>
  <si>
    <t>Total average  annual operating expenses</t>
  </si>
  <si>
    <t>المعدل الاجمالي لمصروفات تشغيل السيارة السنوية</t>
  </si>
  <si>
    <t>معدل مصروفات تشغيل  سيارات الاجرة في القطاع الخاص حسب نوع السيارة لسنة 2020 - 2021 (الف دينار)</t>
  </si>
  <si>
    <t>Taxi operating expenses in the private sector by type of car for the year 2020 - 2021 (thousand dinars)</t>
  </si>
  <si>
    <t>معدل المصروفات السنوية عن ادامة سيارات الركاب والمصروفات الاخرى والمعدل السنوي للايراد ومعدل عدد الكيلومترات المقطوعة  ونوع الوقود لسنة 2020 - 2021 (الف دينار)</t>
  </si>
  <si>
    <t>Average annual expenses for the maintenance of passenger cars and other expenses and the annual rate of revenue and the average number of kilometers and fuel type
 for the year 2020 - 2021 (thousand dinars)</t>
  </si>
  <si>
    <t>معدل المصروفات السنوية على ادامة سيارات الحمل والمصروفات الاخرى والمعدل السنوي للايراد ومعدل عدد الكيلومترات المقطوعة ونوع الوقود لسنة 2020 - 2021 ( الف دينار)</t>
  </si>
  <si>
    <t>The annual rate of expenditure on sustaining pregnancy cars and other expenses and the annual rate of revenue and the average number of kilometers traveled and the type of fuel for the year 2020 - 2021 (thousand dinars)</t>
  </si>
  <si>
    <t xml:space="preserve">المعدل الاجمالي لمصروفات 
ادامة السيارة </t>
  </si>
  <si>
    <t>Total average expenses
Car maintenance</t>
  </si>
  <si>
    <t>معدل المصروفات عن ادامة جميع انواع سيارات الاجرة في القطاع الخاص حسب المحافظة لسنة 2020 - 2021( الف دينار)</t>
  </si>
  <si>
    <t>Expenditure rate for maintaining all types of taxis in the private sector by governorate for the year 2020 - 2021 ( thousand dinars)</t>
  </si>
  <si>
    <t>معدل المصروفات عن ادامة جميع انواع سيارات الاجرة في القطاع الخاص حسب نوع السيارة لسنة 2020  - 2021 (الف دينار)</t>
  </si>
  <si>
    <t>Expenditure rate for maintaining all types of taxis in the private sector by car type for the year 2020 - 2021 (thousand dinars)</t>
  </si>
  <si>
    <t>Total average expensesCar maintenance</t>
  </si>
  <si>
    <t xml:space="preserve">المعدل الاجمالي لمصروفات 
 ادامة السيارة </t>
  </si>
  <si>
    <t>معدل المصروفات الاخرى لجميع انواع سيارات الاجرة في القطاع الخاص حسب المحافظة لسنة 2020 - 2021 (الف دينار)</t>
  </si>
  <si>
    <t>Rate of other expenses for all types of taxis in the private sector by governorate for the year 2020 - 2021  (thousand dinars)</t>
  </si>
  <si>
    <t>معدل المصروفات الاخرى لجميع انواع سيارات الاجرة في القطاع الخاص حسب نوع السيارة لسنة 2020 - 2021 (الف دينار)</t>
  </si>
  <si>
    <t>Rate of other expenses for all types of taxis in the private sector by type of car for the year 2020 - 2021 (thousand dinars)</t>
  </si>
  <si>
    <t>اجمالي عدد السيارات حسب المحافظة وملكية السيارة لسنة 2020 - 2021</t>
  </si>
  <si>
    <t>Total number of cars by governorate and car ownership for 2020 - 2021</t>
  </si>
  <si>
    <t xml:space="preserve"> Grand total</t>
  </si>
  <si>
    <t>اجمالي عدد السيارات حسب نوع وملكية السيارة لسنة 2020 - 2021</t>
  </si>
  <si>
    <t>Total number of cars by type and ownership of the car for the year 2020 - 2021</t>
  </si>
  <si>
    <t>اجمالي عدد السواق والعاملين المساعدين حسب نوع سيارات الركاب والمحافظة لسنة 2020 - 2021</t>
  </si>
  <si>
    <t>Total number of drivers and assistants by type of passenger cars and governorate for the year 2020 - 2021</t>
  </si>
  <si>
    <t>اجمالي عدد السواق والعاملين المساعدين حسب نوع سيارات الحمل والمحافظة لسنة 2020 - 2021</t>
  </si>
  <si>
    <t>Total Number of Drivers and Employees by Type of Pregnancy Cars and Governorate for 2020 - 2021</t>
  </si>
  <si>
    <t xml:space="preserve"> Grand total passengers vehicles</t>
  </si>
  <si>
    <t xml:space="preserve">Grand total Lorries and pick-ups  </t>
  </si>
  <si>
    <t xml:space="preserve">Grand total passengers vehicles and Lorries and pick-ups  </t>
  </si>
  <si>
    <t>اجمالي عدد السيارات حسب نوع السيارة والمحافظة لسنة 2020 - 2021</t>
  </si>
  <si>
    <t>Total number of cars by type of car and governorate for 2020 - 2021</t>
  </si>
  <si>
    <t xml:space="preserve"> Grand total Lorries and pick-ups</t>
  </si>
  <si>
    <t>Grand total passengers vehicles and Lorries and pick-ups</t>
  </si>
  <si>
    <t>اجمالي عدد سيارات الركاب والحمل حسب النوع وسنة الصنع لسنة 2020 - 2021</t>
  </si>
  <si>
    <t>Total number of passenger cars and load by type and year of manufacture for 2020 - 2021</t>
  </si>
  <si>
    <t>تابع / جدول ( 32 )</t>
  </si>
  <si>
    <t>Con. / Table ( 32 )</t>
  </si>
  <si>
    <t>اجمالي عدد سيارات الركاب والحمل حسب النوع والمحافظة ونوع الوقود لسنة 2020 - 2021</t>
  </si>
  <si>
    <t>Total Number of Passenger &amp; Pregnancy Cars by Type, Governorate &amp; Fuel Type for 2020 - 2021</t>
  </si>
  <si>
    <t>Kas</t>
  </si>
  <si>
    <t>تابع / جدول ( 33 )</t>
  </si>
  <si>
    <t>con. /Table ( 33 )</t>
  </si>
  <si>
    <t>تابع /جدول (33)</t>
  </si>
  <si>
    <t>con. /Table (33)</t>
  </si>
  <si>
    <t xml:space="preserve">* Total </t>
  </si>
  <si>
    <t xml:space="preserve">* Grand total </t>
  </si>
  <si>
    <t xml:space="preserve">* المجموع </t>
  </si>
  <si>
    <t>* المجموع الكلي</t>
  </si>
  <si>
    <t>تابع / جدول (33)</t>
  </si>
  <si>
    <t>con. / Table (33)</t>
  </si>
  <si>
    <t>اجمالي عدد سيارات الأجرة في القطاع الخاص  حسب المحافظة ونوع سيارات الركاب وعدد المقاعد لسنة 2020 - 2021</t>
  </si>
  <si>
    <t>Total number of taxis in the private sector by governorate, type of passenger cars and number of seats for 2020 - 2021</t>
  </si>
  <si>
    <t>Total Bus</t>
  </si>
  <si>
    <t>Grand total passengers vehicles</t>
  </si>
  <si>
    <t>اجمالي عدد سيارات الأجرة في القطاع الخاص حسب المحافظة ونوع سيارات الحمل ونوع الحمولة لسنة 2020 - 2021</t>
  </si>
  <si>
    <t>Total number of taxis in the private sector by governorate, type of load cars and cargo type for 2020 - 2021</t>
  </si>
  <si>
    <t>Grand total Lorries and pick-ups</t>
  </si>
  <si>
    <t>عدد السيارات ولوحة تسجيل السيارة حسب المحافظة لسنة 2020 - 2021</t>
  </si>
  <si>
    <t>Number of cars and car registration plate by governorate for 2020 - 2021</t>
  </si>
  <si>
    <t>عدد سيارات الركاب حسب موقع عمل السيارة  والمحافظة لسنة 2020 - 2021</t>
  </si>
  <si>
    <t>Number of Passenger Cars by Car Location and Governorate for 2020 - 2021</t>
  </si>
  <si>
    <t>عدد سيارات الحمل  حسب موقع عمل السيارة والمحافظة  لسنة 2020 - 2021</t>
  </si>
  <si>
    <t>Number of load vehicles by location of work and governorate for the year 2020 - 2021</t>
  </si>
  <si>
    <t>مجموع ســــــــــــيارات الركاب</t>
  </si>
  <si>
    <t xml:space="preserve">Total Lorries and pick-ups </t>
  </si>
  <si>
    <t>* المجموع</t>
  </si>
  <si>
    <t>اجمالي عدد السيارات حسب موقع عمل السيارة والمحافظة لسنة 2020 - 2021</t>
  </si>
  <si>
    <t>Total number of cars by location of the car and governorate for 2020 - 2021</t>
  </si>
  <si>
    <t xml:space="preserve"> * المجموع</t>
  </si>
  <si>
    <t xml:space="preserve"> * Total</t>
  </si>
  <si>
    <t xml:space="preserve">* المجموع الكلي </t>
  </si>
  <si>
    <t xml:space="preserve"> * Grand total</t>
  </si>
  <si>
    <t xml:space="preserve"> * المجموع الكلي</t>
  </si>
  <si>
    <t>Mileage cut for cars during the year
(k.m)</t>
  </si>
  <si>
    <t>Wage rate paid
(Thousand dinars)</t>
  </si>
  <si>
    <t>Vehicle mileage during the year
(k.m)</t>
  </si>
  <si>
    <t>مجموع  ستيشن + حقلية</t>
  </si>
  <si>
    <t>مجموع الاجور
السنوية
 للسواق غير المالكين والعاملين المساعدين ( الف دينار )</t>
  </si>
  <si>
    <t>مجموع الاجور السنوية للسواق
  غير المالكين و العاملين المساعدين ( الف دينار )</t>
  </si>
  <si>
    <t xml:space="preserve">الايراد السنوي للسيارة </t>
  </si>
  <si>
    <t xml:space="preserve">  الايراد السنوي للسيارة </t>
  </si>
  <si>
    <t>الايراد السنوي للسيارات الاجرة في القطاع الخاص حسب المحافظة وملكية السيارة لسنة 2020 - 2021 ( الف دينار)</t>
  </si>
  <si>
    <t>الايراد السنوي لسيارت الاجرة في القطاع الخاص حسب المحافظة وملكية السيارة لسنة 2020 - 2021 ( الف دينار)</t>
  </si>
  <si>
    <t>الايراد السنوي لسيارات الاجرة في القطاع الخاص حسب المحافظة وملكية السيارة لسنة 2020 - 2021 ( الف دينار)</t>
  </si>
  <si>
    <t>Annual revenue of the cars in all types of taxis in the private sector by governorate and car ownership for the year 2020 - 2021 (thousand dinars)</t>
  </si>
  <si>
    <t>اجمالي عدد السواق غير المالكين والعاملين المساعدين في جميع انواع سيارات الاجرة في القطاع الخاص حسب المحافظة لسنة 2020 - 2021</t>
  </si>
  <si>
    <t xml:space="preserve"> Total number of non-owners and assistant workers  in all types of taxis in the private sector by governorate for 2020 - 2021</t>
  </si>
  <si>
    <t>اجمالي عدد السواق غير المالكين والعاملين المساعدين  في جميع انواع سيارات الاجرة في القطاع الخاص حسب نوع السيارة  لسنة 2020 - 2021</t>
  </si>
  <si>
    <t xml:space="preserve"> Total number of drivers and assistant workers  in all types of taxis in the private sector by car type for the year 2020 - 2021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</si>
</sst>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
    <numFmt numFmtId="166" formatCode="###0.0"/>
  </numFmts>
  <fonts count="67"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
      <name val="Arial"/>
      <family val="2"/>
    </font>
    <font>
      <sz val="9"/>
      <color indexed="8"/>
      <name val="Arial"/>
      <family val="2"/>
    </font>
    <font>
      <b/>
      <sz val="9"/>
      <color indexed="8"/>
      <name val="Arial"/>
      <family val="2"/>
    </font>
    <font>
      <sz val="10"/>
      <name val="Arial"/>
      <family val="2"/>
    </font>
    <font>
      <b/>
      <sz val="12"/>
      <color indexed="8"/>
      <name val="Arial"/>
      <family val="2"/>
    </font>
    <font>
      <b/>
      <sz val="14"/>
      <color theme="1"/>
      <name val="Arial"/>
      <family val="2"/>
    </font>
    <font>
      <b/>
      <sz val="14"/>
      <color theme="1"/>
      <name val="Calibri"/>
      <family val="2"/>
      <scheme val="minor"/>
    </font>
    <font>
      <b/>
      <sz val="12"/>
      <color theme="1"/>
      <name val="Calibri"/>
      <family val="2"/>
      <charset val="178"/>
      <scheme val="minor"/>
    </font>
    <font>
      <b/>
      <sz val="12"/>
      <color theme="1"/>
      <name val="Arial"/>
      <family val="2"/>
    </font>
    <font>
      <b/>
      <sz val="14"/>
      <color indexed="8"/>
      <name val="Arial"/>
      <family val="2"/>
    </font>
    <font>
      <b/>
      <sz val="12"/>
      <color theme="1"/>
      <name val="Calibri"/>
      <family val="2"/>
      <scheme val="minor"/>
    </font>
    <font>
      <b/>
      <sz val="12"/>
      <name val="Calibri"/>
      <family val="2"/>
      <scheme val="minor"/>
    </font>
    <font>
      <b/>
      <sz val="12"/>
      <name val="Arial"/>
      <family val="2"/>
    </font>
    <font>
      <sz val="11"/>
      <color theme="1"/>
      <name val="Arial"/>
      <family val="2"/>
    </font>
    <font>
      <sz val="14"/>
      <color theme="1"/>
      <name val="Arial"/>
      <family val="2"/>
    </font>
    <font>
      <b/>
      <sz val="14"/>
      <color theme="1"/>
      <name val="Times New Roman"/>
      <family val="1"/>
    </font>
    <font>
      <sz val="11"/>
      <color theme="1"/>
      <name val="Times New Roman"/>
      <family val="1"/>
    </font>
    <font>
      <b/>
      <sz val="14"/>
      <color indexed="8"/>
      <name val="Times New Roman"/>
      <family val="1"/>
    </font>
    <font>
      <b/>
      <sz val="12"/>
      <color indexed="8"/>
      <name val="Times New Roman"/>
      <family val="1"/>
    </font>
    <font>
      <sz val="14"/>
      <color theme="1"/>
      <name val="Times New Roman"/>
      <family val="1"/>
    </font>
    <font>
      <b/>
      <sz val="16"/>
      <color indexed="8"/>
      <name val="Times New Roman"/>
      <family val="1"/>
    </font>
    <font>
      <b/>
      <sz val="16"/>
      <color theme="1"/>
      <name val="Times New Roman"/>
      <family val="1"/>
    </font>
    <font>
      <b/>
      <sz val="18"/>
      <color theme="1"/>
      <name val="Arial"/>
      <family val="2"/>
    </font>
    <font>
      <sz val="12"/>
      <color theme="1"/>
      <name val="Calibri"/>
      <family val="2"/>
      <charset val="178"/>
      <scheme val="minor"/>
    </font>
    <font>
      <b/>
      <sz val="11"/>
      <color theme="1"/>
      <name val="Calibri"/>
      <family val="2"/>
      <scheme val="minor"/>
    </font>
    <font>
      <b/>
      <sz val="18"/>
      <color theme="1"/>
      <name val="Calibri"/>
      <family val="2"/>
      <scheme val="minor"/>
    </font>
    <font>
      <sz val="12"/>
      <color indexed="8"/>
      <name val="Arial"/>
      <family val="2"/>
    </font>
    <font>
      <b/>
      <sz val="12"/>
      <color indexed="8"/>
      <name val="Calibri"/>
      <family val="2"/>
      <scheme val="minor"/>
    </font>
    <font>
      <b/>
      <sz val="19"/>
      <color theme="1"/>
      <name val="Calibri"/>
      <family val="2"/>
      <scheme val="minor"/>
    </font>
    <font>
      <b/>
      <sz val="18.5"/>
      <color theme="1"/>
      <name val="Arial"/>
      <family val="2"/>
    </font>
    <font>
      <b/>
      <sz val="14"/>
      <name val="Arial"/>
      <family val="2"/>
    </font>
    <font>
      <b/>
      <sz val="18.5"/>
      <color theme="1"/>
      <name val="Calibri"/>
      <family val="2"/>
      <scheme val="minor"/>
    </font>
    <font>
      <b/>
      <sz val="17"/>
      <color theme="1"/>
      <name val="Arial"/>
      <family val="2"/>
    </font>
    <font>
      <b/>
      <sz val="20"/>
      <color theme="1"/>
      <name val="Arial"/>
      <family val="2"/>
    </font>
    <font>
      <b/>
      <sz val="16"/>
      <color theme="1"/>
      <name val="Arial"/>
      <family val="2"/>
    </font>
    <font>
      <b/>
      <sz val="19"/>
      <color theme="1"/>
      <name val="Arial"/>
      <family val="2"/>
    </font>
    <font>
      <sz val="12"/>
      <color theme="1"/>
      <name val="Arial"/>
      <family val="2"/>
    </font>
    <font>
      <b/>
      <sz val="22"/>
      <color theme="1"/>
      <name val="Arial"/>
      <family val="2"/>
    </font>
    <font>
      <b/>
      <sz val="15"/>
      <color theme="1"/>
      <name val="Arial"/>
      <family val="2"/>
    </font>
    <font>
      <b/>
      <sz val="15"/>
      <color indexed="8"/>
      <name val="Arial"/>
      <family val="2"/>
    </font>
    <font>
      <b/>
      <sz val="12.5"/>
      <color indexed="8"/>
      <name val="Arial"/>
      <family val="2"/>
    </font>
    <font>
      <b/>
      <sz val="24"/>
      <color theme="1"/>
      <name val="Arial"/>
      <family val="2"/>
    </font>
    <font>
      <b/>
      <sz val="16"/>
      <color indexed="8"/>
      <name val="Arial"/>
      <family val="2"/>
    </font>
    <font>
      <b/>
      <sz val="12.25"/>
      <color indexed="8"/>
      <name val="Arial"/>
      <family val="2"/>
    </font>
    <font>
      <b/>
      <sz val="26"/>
      <color theme="1"/>
      <name val="Arial"/>
      <family val="2"/>
    </font>
    <font>
      <b/>
      <sz val="12.5"/>
      <color theme="1"/>
      <name val="Arial"/>
      <family val="2"/>
    </font>
    <font>
      <b/>
      <sz val="11"/>
      <color theme="1"/>
      <name val="Arial"/>
      <family val="2"/>
    </font>
    <font>
      <b/>
      <sz val="15.5"/>
      <color theme="1"/>
      <name val="Arial"/>
      <family val="2"/>
    </font>
    <font>
      <b/>
      <sz val="12"/>
      <color rgb="FF010205"/>
      <name val="Arial"/>
      <family val="2"/>
    </font>
    <font>
      <sz val="9"/>
      <color rgb="FF010205"/>
      <name val="Arial"/>
      <family val="2"/>
    </font>
    <font>
      <sz val="18"/>
      <color indexed="8"/>
      <name val="Arial"/>
      <family val="2"/>
    </font>
    <font>
      <b/>
      <i/>
      <sz val="14"/>
      <color theme="1"/>
      <name val="Arial"/>
      <family val="2"/>
    </font>
    <font>
      <sz val="14"/>
      <color theme="1"/>
      <name val="Calibri"/>
      <family val="2"/>
      <charset val="178"/>
      <scheme val="minor"/>
    </font>
    <font>
      <sz val="18"/>
      <color theme="1"/>
      <name val="Calibri"/>
      <family val="2"/>
      <charset val="178"/>
      <scheme val="minor"/>
    </font>
    <font>
      <b/>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s>
  <borders count="159">
    <border>
      <left/>
      <right/>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right/>
      <top style="medium">
        <color auto="1"/>
      </top>
      <bottom style="double">
        <color auto="1"/>
      </bottom>
      <diagonal/>
    </border>
    <border>
      <left/>
      <right/>
      <top style="double">
        <color auto="1"/>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style="medium">
        <color indexed="64"/>
      </top>
      <bottom/>
      <diagonal/>
    </border>
    <border>
      <left/>
      <right/>
      <top style="hair">
        <color indexed="64"/>
      </top>
      <bottom/>
      <diagonal/>
    </border>
    <border>
      <left/>
      <right/>
      <top style="thick">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right/>
      <top style="double">
        <color indexed="64"/>
      </top>
      <bottom style="thick">
        <color indexed="64"/>
      </bottom>
      <diagonal/>
    </border>
    <border>
      <left/>
      <right/>
      <top/>
      <bottom style="thick">
        <color auto="1"/>
      </bottom>
      <diagonal/>
    </border>
    <border>
      <left/>
      <right/>
      <top style="thick">
        <color auto="1"/>
      </top>
      <bottom/>
      <diagonal/>
    </border>
    <border>
      <left/>
      <right/>
      <top/>
      <bottom style="hair">
        <color indexed="64"/>
      </bottom>
      <diagonal/>
    </border>
    <border>
      <left/>
      <right/>
      <top style="medium">
        <color auto="1"/>
      </top>
      <bottom style="hair">
        <color indexed="64"/>
      </bottom>
      <diagonal/>
    </border>
    <border>
      <left/>
      <right style="medium">
        <color indexed="64"/>
      </right>
      <top style="medium">
        <color indexed="64"/>
      </top>
      <bottom style="double">
        <color indexed="64"/>
      </bottom>
      <diagonal/>
    </border>
    <border>
      <left/>
      <right/>
      <top style="double">
        <color auto="1"/>
      </top>
      <bottom style="medium">
        <color auto="1"/>
      </bottom>
      <diagonal/>
    </border>
    <border>
      <left style="medium">
        <color indexed="64"/>
      </left>
      <right/>
      <top style="medium">
        <color indexed="64"/>
      </top>
      <bottom style="double">
        <color indexed="64"/>
      </bottom>
      <diagonal/>
    </border>
    <border>
      <left style="medium">
        <color auto="1"/>
      </left>
      <right/>
      <top style="thick">
        <color auto="1"/>
      </top>
      <bottom/>
      <diagonal/>
    </border>
    <border>
      <left style="medium">
        <color auto="1"/>
      </left>
      <right/>
      <top/>
      <bottom/>
      <diagonal/>
    </border>
    <border>
      <left style="medium">
        <color auto="1"/>
      </left>
      <right/>
      <top/>
      <bottom style="thick">
        <color auto="1"/>
      </bottom>
      <diagonal/>
    </border>
    <border>
      <left/>
      <right style="medium">
        <color auto="1"/>
      </right>
      <top style="thick">
        <color auto="1"/>
      </top>
      <bottom/>
      <diagonal/>
    </border>
    <border>
      <left style="medium">
        <color auto="1"/>
      </left>
      <right/>
      <top/>
      <bottom style="medium">
        <color indexed="64"/>
      </bottom>
      <diagonal/>
    </border>
    <border>
      <left/>
      <right style="medium">
        <color auto="1"/>
      </right>
      <top/>
      <bottom style="medium">
        <color indexed="64"/>
      </bottom>
      <diagonal/>
    </border>
    <border>
      <left/>
      <right style="medium">
        <color auto="1"/>
      </right>
      <top/>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double">
        <color auto="1"/>
      </top>
      <bottom/>
      <diagonal/>
    </border>
    <border>
      <left/>
      <right style="medium">
        <color auto="1"/>
      </right>
      <top style="double">
        <color auto="1"/>
      </top>
      <bottom/>
      <diagonal/>
    </border>
    <border>
      <left/>
      <right style="medium">
        <color indexed="64"/>
      </right>
      <top style="double">
        <color indexed="64"/>
      </top>
      <bottom style="thick">
        <color indexed="64"/>
      </bottom>
      <diagonal/>
    </border>
    <border>
      <left/>
      <right style="medium">
        <color indexed="64"/>
      </right>
      <top/>
      <bottom style="thick">
        <color indexed="64"/>
      </bottom>
      <diagonal/>
    </border>
    <border>
      <left/>
      <right/>
      <top style="thick">
        <color auto="1"/>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double">
        <color auto="1"/>
      </top>
      <bottom style="double">
        <color auto="1"/>
      </bottom>
      <diagonal/>
    </border>
    <border>
      <left/>
      <right style="medium">
        <color auto="1"/>
      </right>
      <top style="double">
        <color auto="1"/>
      </top>
      <bottom style="double">
        <color auto="1"/>
      </bottom>
      <diagonal/>
    </border>
    <border>
      <left style="medium">
        <color indexed="64"/>
      </left>
      <right/>
      <top style="double">
        <color indexed="64"/>
      </top>
      <bottom style="thick">
        <color indexed="64"/>
      </bottom>
      <diagonal/>
    </border>
    <border>
      <left/>
      <right/>
      <top style="thick">
        <color auto="1"/>
      </top>
      <bottom style="thin">
        <color auto="1"/>
      </bottom>
      <diagonal/>
    </border>
    <border>
      <left/>
      <right/>
      <top style="thin">
        <color indexed="64"/>
      </top>
      <bottom style="medium">
        <color auto="1"/>
      </bottom>
      <diagonal/>
    </border>
    <border>
      <left/>
      <right/>
      <top style="thick">
        <color auto="1"/>
      </top>
      <bottom style="medium">
        <color auto="1"/>
      </bottom>
      <diagonal/>
    </border>
    <border>
      <left/>
      <right/>
      <top style="medium">
        <color indexed="64"/>
      </top>
      <bottom style="medium">
        <color indexed="64"/>
      </bottom>
      <diagonal/>
    </border>
    <border>
      <left/>
      <right/>
      <top style="thick">
        <color auto="1"/>
      </top>
      <bottom style="double">
        <color auto="1"/>
      </bottom>
      <diagonal/>
    </border>
    <border>
      <left/>
      <right style="medium">
        <color indexed="64"/>
      </right>
      <top style="medium">
        <color indexed="64"/>
      </top>
      <bottom style="medium">
        <color indexed="64"/>
      </bottom>
      <diagonal/>
    </border>
    <border>
      <left/>
      <right style="medium">
        <color auto="1"/>
      </right>
      <top style="thick">
        <color auto="1"/>
      </top>
      <bottom style="medium">
        <color indexed="64"/>
      </bottom>
      <diagonal/>
    </border>
    <border>
      <left style="medium">
        <color auto="1"/>
      </left>
      <right style="medium">
        <color auto="1"/>
      </right>
      <top/>
      <bottom/>
      <diagonal/>
    </border>
    <border>
      <left style="medium">
        <color auto="1"/>
      </left>
      <right style="medium">
        <color auto="1"/>
      </right>
      <top style="thick">
        <color auto="1"/>
      </top>
      <bottom/>
      <diagonal/>
    </border>
    <border>
      <left style="medium">
        <color auto="1"/>
      </left>
      <right style="medium">
        <color auto="1"/>
      </right>
      <top/>
      <bottom style="thick">
        <color auto="1"/>
      </bottom>
      <diagonal/>
    </border>
    <border>
      <left style="medium">
        <color auto="1"/>
      </left>
      <right/>
      <top style="thick">
        <color auto="1"/>
      </top>
      <bottom style="double">
        <color auto="1"/>
      </bottom>
      <diagonal/>
    </border>
    <border>
      <left/>
      <right style="medium">
        <color auto="1"/>
      </right>
      <top style="thick">
        <color auto="1"/>
      </top>
      <bottom style="double">
        <color auto="1"/>
      </bottom>
      <diagonal/>
    </border>
    <border>
      <left style="medium">
        <color auto="1"/>
      </left>
      <right/>
      <top style="medium">
        <color auto="1"/>
      </top>
      <bottom style="medium">
        <color auto="1"/>
      </bottom>
      <diagonal/>
    </border>
    <border>
      <left/>
      <right/>
      <top style="double">
        <color auto="1"/>
      </top>
      <bottom style="thick">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medium">
        <color auto="1"/>
      </left>
      <right style="medium">
        <color auto="1"/>
      </right>
      <top style="double">
        <color auto="1"/>
      </top>
      <bottom/>
      <diagonal/>
    </border>
    <border>
      <left style="medium">
        <color auto="1"/>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auto="1"/>
      </right>
      <top style="double">
        <color indexed="64"/>
      </top>
      <bottom style="thick">
        <color indexed="64"/>
      </bottom>
      <diagonal/>
    </border>
    <border>
      <left/>
      <right/>
      <top style="thin">
        <color indexed="64"/>
      </top>
      <bottom style="double">
        <color auto="1"/>
      </bottom>
      <diagonal/>
    </border>
    <border>
      <left/>
      <right/>
      <top style="hair">
        <color indexed="64"/>
      </top>
      <bottom style="medium">
        <color indexed="64"/>
      </bottom>
      <diagonal/>
    </border>
    <border>
      <left/>
      <right/>
      <top style="thick">
        <color auto="1"/>
      </top>
      <bottom style="hair">
        <color auto="1"/>
      </bottom>
      <diagonal/>
    </border>
    <border>
      <left style="medium">
        <color auto="1"/>
      </left>
      <right/>
      <top style="thick">
        <color auto="1"/>
      </top>
      <bottom style="thin">
        <color auto="1"/>
      </bottom>
      <diagonal/>
    </border>
    <border>
      <left/>
      <right style="medium">
        <color auto="1"/>
      </right>
      <top style="thick">
        <color auto="1"/>
      </top>
      <bottom style="thin">
        <color auto="1"/>
      </bottom>
      <diagonal/>
    </border>
    <border>
      <left style="medium">
        <color auto="1"/>
      </left>
      <right/>
      <top style="thin">
        <color indexed="64"/>
      </top>
      <bottom style="double">
        <color auto="1"/>
      </bottom>
      <diagonal/>
    </border>
    <border>
      <left/>
      <right style="medium">
        <color auto="1"/>
      </right>
      <top style="thin">
        <color indexed="64"/>
      </top>
      <bottom style="double">
        <color auto="1"/>
      </bottom>
      <diagonal/>
    </border>
    <border>
      <left/>
      <right/>
      <top style="hair">
        <color indexed="64"/>
      </top>
      <bottom style="thick">
        <color auto="1"/>
      </bottom>
      <diagonal/>
    </border>
    <border>
      <left style="medium">
        <color auto="1"/>
      </left>
      <right/>
      <top style="thick">
        <color auto="1"/>
      </top>
      <bottom style="medium">
        <color indexed="64"/>
      </bottom>
      <diagonal/>
    </border>
    <border>
      <left/>
      <right/>
      <top style="double">
        <color indexed="8"/>
      </top>
      <bottom style="medium">
        <color indexed="8"/>
      </bottom>
      <diagonal/>
    </border>
    <border>
      <left style="medium">
        <color auto="1"/>
      </left>
      <right/>
      <top style="double">
        <color auto="1"/>
      </top>
      <bottom style="medium">
        <color indexed="64"/>
      </bottom>
      <diagonal/>
    </border>
    <border>
      <left/>
      <right style="medium">
        <color auto="1"/>
      </right>
      <top style="double">
        <color auto="1"/>
      </top>
      <bottom style="medium">
        <color indexed="64"/>
      </bottom>
      <diagonal/>
    </border>
    <border>
      <left style="medium">
        <color indexed="64"/>
      </left>
      <right style="medium">
        <color auto="1"/>
      </right>
      <top style="double">
        <color auto="1"/>
      </top>
      <bottom style="thick">
        <color auto="1"/>
      </bottom>
      <diagonal/>
    </border>
    <border>
      <left/>
      <right style="thick">
        <color auto="1"/>
      </right>
      <top style="thick">
        <color auto="1"/>
      </top>
      <bottom style="double">
        <color auto="1"/>
      </bottom>
      <diagonal/>
    </border>
    <border>
      <left style="thick">
        <color auto="1"/>
      </left>
      <right/>
      <top style="thick">
        <color auto="1"/>
      </top>
      <bottom/>
      <diagonal/>
    </border>
    <border>
      <left/>
      <right style="thick">
        <color auto="1"/>
      </right>
      <top style="double">
        <color auto="1"/>
      </top>
      <bottom style="double">
        <color auto="1"/>
      </bottom>
      <diagonal/>
    </border>
    <border>
      <left style="thick">
        <color auto="1"/>
      </left>
      <right/>
      <top/>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thick">
        <color auto="1"/>
      </left>
      <right/>
      <top/>
      <bottom style="thick">
        <color auto="1"/>
      </bottom>
      <diagonal/>
    </border>
    <border>
      <left/>
      <right style="medium">
        <color auto="1"/>
      </right>
      <top style="medium">
        <color auto="1"/>
      </top>
      <bottom style="thick">
        <color auto="1"/>
      </bottom>
      <diagonal/>
    </border>
    <border>
      <left/>
      <right style="thick">
        <color auto="1"/>
      </right>
      <top style="double">
        <color auto="1"/>
      </top>
      <bottom style="medium">
        <color indexed="64"/>
      </bottom>
      <diagonal/>
    </border>
    <border>
      <left/>
      <right/>
      <top style="double">
        <color auto="1"/>
      </top>
      <bottom style="double">
        <color indexed="64"/>
      </bottom>
      <diagonal/>
    </border>
    <border>
      <left/>
      <right style="medium">
        <color indexed="64"/>
      </right>
      <top style="double">
        <color indexed="64"/>
      </top>
      <bottom style="thick">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style="medium">
        <color indexed="64"/>
      </bottom>
      <diagonal/>
    </border>
    <border>
      <left/>
      <right style="medium">
        <color indexed="64"/>
      </right>
      <top style="medium">
        <color auto="1"/>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auto="1"/>
      </top>
      <bottom style="hair">
        <color auto="1"/>
      </bottom>
      <diagonal/>
    </border>
    <border>
      <left/>
      <right/>
      <top style="medium">
        <color indexed="64"/>
      </top>
      <bottom style="thick">
        <color indexed="64"/>
      </bottom>
      <diagonal/>
    </border>
    <border>
      <left/>
      <right/>
      <top style="double">
        <color indexed="8"/>
      </top>
      <bottom style="medium">
        <color indexed="8"/>
      </bottom>
      <diagonal/>
    </border>
    <border>
      <left/>
      <right/>
      <top style="medium">
        <color indexed="8"/>
      </top>
      <bottom style="thick">
        <color auto="1"/>
      </bottom>
      <diagonal/>
    </border>
    <border>
      <left/>
      <right/>
      <top style="medium">
        <color auto="1"/>
      </top>
      <bottom style="thick">
        <color auto="1"/>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right style="thick">
        <color auto="1"/>
      </right>
      <top style="medium">
        <color auto="1"/>
      </top>
      <bottom style="medium">
        <color indexed="64"/>
      </bottom>
      <diagonal/>
    </border>
    <border>
      <left/>
      <right/>
      <top style="double">
        <color auto="1"/>
      </top>
      <bottom style="double">
        <color indexed="64"/>
      </bottom>
      <diagonal/>
    </border>
    <border>
      <left/>
      <right style="medium">
        <color auto="1"/>
      </right>
      <top style="double">
        <color auto="1"/>
      </top>
      <bottom style="double">
        <color indexed="64"/>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style="medium">
        <color indexed="64"/>
      </top>
      <bottom style="thin">
        <color indexed="64"/>
      </bottom>
      <diagonal/>
    </border>
    <border>
      <left style="thin">
        <color rgb="FFE0E0E0"/>
      </left>
      <right/>
      <top style="thick">
        <color auto="1"/>
      </top>
      <bottom style="hair">
        <color auto="1"/>
      </bottom>
      <diagonal/>
    </border>
    <border>
      <left style="thin">
        <color rgb="FFE0E0E0"/>
      </left>
      <right/>
      <top style="hair">
        <color auto="1"/>
      </top>
      <bottom style="hair">
        <color auto="1"/>
      </bottom>
      <diagonal/>
    </border>
    <border>
      <left style="thin">
        <color rgb="FFE0E0E0"/>
      </left>
      <right/>
      <top style="hair">
        <color auto="1"/>
      </top>
      <bottom style="thick">
        <color indexed="64"/>
      </bottom>
      <diagonal/>
    </border>
    <border>
      <left/>
      <right/>
      <top style="thin">
        <color auto="1"/>
      </top>
      <bottom style="hair">
        <color auto="1"/>
      </bottom>
      <diagonal/>
    </border>
    <border>
      <left style="thin">
        <color rgb="FFE0E0E0"/>
      </left>
      <right/>
      <top style="thin">
        <color auto="1"/>
      </top>
      <bottom style="hair">
        <color auto="1"/>
      </bottom>
      <diagonal/>
    </border>
    <border>
      <left/>
      <right/>
      <top style="medium">
        <color indexed="64"/>
      </top>
      <bottom style="thick">
        <color indexed="64"/>
      </bottom>
      <diagonal/>
    </border>
    <border>
      <left/>
      <right/>
      <top style="medium">
        <color indexed="64"/>
      </top>
      <bottom style="medium">
        <color auto="1"/>
      </bottom>
      <diagonal/>
    </border>
    <border>
      <left/>
      <right style="thick">
        <color auto="1"/>
      </right>
      <top style="thin">
        <color auto="1"/>
      </top>
      <bottom style="double">
        <color auto="1"/>
      </bottom>
      <diagonal/>
    </border>
    <border>
      <left/>
      <right/>
      <top style="medium">
        <color indexed="64"/>
      </top>
      <bottom style="double">
        <color auto="1"/>
      </bottom>
      <diagonal/>
    </border>
    <border>
      <left style="medium">
        <color auto="1"/>
      </left>
      <right/>
      <top style="medium">
        <color auto="1"/>
      </top>
      <bottom style="double">
        <color indexed="8"/>
      </bottom>
      <diagonal/>
    </border>
    <border>
      <left/>
      <right/>
      <top style="medium">
        <color auto="1"/>
      </top>
      <bottom style="double">
        <color indexed="8"/>
      </bottom>
      <diagonal/>
    </border>
    <border>
      <left/>
      <right style="medium">
        <color auto="1"/>
      </right>
      <top style="medium">
        <color auto="1"/>
      </top>
      <bottom style="double">
        <color indexed="8"/>
      </bottom>
      <diagonal/>
    </border>
    <border>
      <left style="medium">
        <color auto="1"/>
      </left>
      <right/>
      <top style="medium">
        <color auto="1"/>
      </top>
      <bottom style="double">
        <color auto="1"/>
      </bottom>
      <diagonal/>
    </border>
    <border>
      <left style="medium">
        <color auto="1"/>
      </left>
      <right/>
      <top style="thick">
        <color auto="1"/>
      </top>
      <bottom style="medium">
        <color indexed="8"/>
      </bottom>
      <diagonal/>
    </border>
    <border>
      <left/>
      <right/>
      <top style="thick">
        <color auto="1"/>
      </top>
      <bottom style="medium">
        <color indexed="8"/>
      </bottom>
      <diagonal/>
    </border>
    <border>
      <left/>
      <right style="medium">
        <color auto="1"/>
      </right>
      <top style="thick">
        <color auto="1"/>
      </top>
      <bottom style="medium">
        <color indexed="8"/>
      </bottom>
      <diagonal/>
    </border>
    <border>
      <left style="medium">
        <color auto="1"/>
      </left>
      <right/>
      <top style="medium">
        <color indexed="8"/>
      </top>
      <bottom/>
      <diagonal/>
    </border>
    <border>
      <left/>
      <right/>
      <top style="medium">
        <color indexed="8"/>
      </top>
      <bottom/>
      <diagonal/>
    </border>
    <border>
      <left/>
      <right style="medium">
        <color auto="1"/>
      </right>
      <top style="medium">
        <color indexed="8"/>
      </top>
      <bottom/>
      <diagonal/>
    </border>
    <border>
      <left style="thin">
        <color rgb="FFE0E0E0"/>
      </left>
      <right/>
      <top style="hair">
        <color auto="1"/>
      </top>
      <bottom/>
      <diagonal/>
    </border>
    <border>
      <left/>
      <right/>
      <top style="medium">
        <color indexed="64"/>
      </top>
      <bottom/>
      <diagonal/>
    </border>
    <border>
      <left/>
      <right/>
      <top style="thick">
        <color auto="1"/>
      </top>
      <bottom style="medium">
        <color indexed="64"/>
      </bottom>
      <diagonal/>
    </border>
    <border>
      <left/>
      <right/>
      <top style="medium">
        <color indexed="64"/>
      </top>
      <bottom style="hair">
        <color auto="1"/>
      </bottom>
      <diagonal/>
    </border>
    <border>
      <left/>
      <right/>
      <top style="medium">
        <color indexed="64"/>
      </top>
      <bottom style="thick">
        <color indexed="64"/>
      </bottom>
      <diagonal/>
    </border>
    <border>
      <left/>
      <right/>
      <top style="medium">
        <color auto="1"/>
      </top>
      <bottom style="double">
        <color auto="1"/>
      </bottom>
      <diagonal/>
    </border>
    <border>
      <left style="medium">
        <color auto="1"/>
      </left>
      <right/>
      <top style="medium">
        <color auto="1"/>
      </top>
      <bottom style="double">
        <color auto="1"/>
      </bottom>
      <diagonal/>
    </border>
    <border>
      <left/>
      <right style="thick">
        <color auto="1"/>
      </right>
      <top style="thick">
        <color auto="1"/>
      </top>
      <bottom style="thin">
        <color indexed="64"/>
      </bottom>
      <diagonal/>
    </border>
    <border>
      <left style="medium">
        <color auto="1"/>
      </left>
      <right/>
      <top style="medium">
        <color auto="1"/>
      </top>
      <bottom style="medium">
        <color auto="1"/>
      </bottom>
      <diagonal/>
    </border>
    <border>
      <left/>
      <right style="thick">
        <color auto="1"/>
      </right>
      <top style="double">
        <color auto="1"/>
      </top>
      <bottom style="thin">
        <color indexed="64"/>
      </bottom>
      <diagonal/>
    </border>
    <border>
      <left/>
      <right style="thick">
        <color auto="1"/>
      </right>
      <top style="thin">
        <color auto="1"/>
      </top>
      <bottom style="medium">
        <color indexed="64"/>
      </bottom>
      <diagonal/>
    </border>
    <border>
      <left/>
      <right style="thick">
        <color auto="1"/>
      </right>
      <top style="medium">
        <color indexed="64"/>
      </top>
      <bottom/>
      <diagonal/>
    </border>
    <border>
      <left/>
      <right style="medium">
        <color auto="1"/>
      </right>
      <top style="double">
        <color auto="1"/>
      </top>
      <bottom style="thick">
        <color auto="1"/>
      </bottom>
      <diagonal/>
    </border>
    <border>
      <left/>
      <right style="medium">
        <color auto="1"/>
      </right>
      <top style="medium">
        <color auto="1"/>
      </top>
      <bottom style="double">
        <color auto="1"/>
      </bottom>
      <diagonal/>
    </border>
    <border>
      <left/>
      <right/>
      <top style="medium">
        <color indexed="64"/>
      </top>
      <bottom style="medium">
        <color auto="1"/>
      </bottom>
      <diagonal/>
    </border>
    <border>
      <left/>
      <right style="thick">
        <color auto="1"/>
      </right>
      <top style="medium">
        <color auto="1"/>
      </top>
      <bottom style="medium">
        <color indexed="64"/>
      </bottom>
      <diagonal/>
    </border>
    <border>
      <left/>
      <right/>
      <top style="medium">
        <color indexed="64"/>
      </top>
      <bottom style="thin">
        <color indexed="64"/>
      </bottom>
      <diagonal/>
    </border>
    <border>
      <left style="medium">
        <color auto="1"/>
      </left>
      <right/>
      <top style="thin">
        <color indexed="64"/>
      </top>
      <bottom/>
      <diagonal/>
    </border>
    <border>
      <left/>
      <right style="medium">
        <color auto="1"/>
      </right>
      <top style="thin">
        <color auto="1"/>
      </top>
      <bottom/>
      <diagonal/>
    </border>
    <border>
      <left style="medium">
        <color indexed="64"/>
      </left>
      <right/>
      <top style="double">
        <color indexed="64"/>
      </top>
      <bottom style="thick">
        <color indexed="64"/>
      </bottom>
      <diagonal/>
    </border>
    <border>
      <left/>
      <right style="medium">
        <color auto="1"/>
      </right>
      <top style="medium">
        <color indexed="64"/>
      </top>
      <bottom style="medium">
        <color indexed="64"/>
      </bottom>
      <diagonal/>
    </border>
    <border>
      <left style="medium">
        <color indexed="64"/>
      </left>
      <right style="medium">
        <color indexed="64"/>
      </right>
      <top style="double">
        <color indexed="64"/>
      </top>
      <bottom style="thick">
        <color auto="1"/>
      </bottom>
      <diagonal/>
    </border>
    <border>
      <left/>
      <right/>
      <top style="double">
        <color indexed="64"/>
      </top>
      <bottom style="thick">
        <color indexed="64"/>
      </bottom>
      <diagonal/>
    </border>
    <border>
      <left style="medium">
        <color auto="1"/>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indexed="64"/>
      </bottom>
      <diagonal/>
    </border>
    <border>
      <left style="medium">
        <color auto="1"/>
      </left>
      <right style="medium">
        <color auto="1"/>
      </right>
      <top style="medium">
        <color auto="1"/>
      </top>
      <bottom/>
      <diagonal/>
    </border>
  </borders>
  <cellStyleXfs count="87">
    <xf numFmtId="0" fontId="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54">
    <xf numFmtId="0" fontId="0" fillId="0" borderId="0" xfId="0"/>
    <xf numFmtId="0" fontId="11" fillId="0" borderId="0" xfId="1" applyFont="1" applyBorder="1" applyAlignment="1">
      <alignment horizontal="right" vertical="center"/>
    </xf>
    <xf numFmtId="0" fontId="0" fillId="0" borderId="0" xfId="0" applyAlignment="1"/>
    <xf numFmtId="0" fontId="12" fillId="0" borderId="0" xfId="2" applyFont="1" applyBorder="1" applyAlignment="1">
      <alignment horizontal="left" vertical="top" wrapText="1"/>
    </xf>
    <xf numFmtId="165" fontId="0" fillId="0" borderId="0" xfId="0" applyNumberFormat="1" applyBorder="1"/>
    <xf numFmtId="0" fontId="11" fillId="0" borderId="0" xfId="1" applyFont="1" applyBorder="1" applyAlignment="1">
      <alignment horizontal="left" vertical="top" wrapText="1"/>
    </xf>
    <xf numFmtId="0" fontId="11" fillId="0" borderId="0" xfId="1" applyFont="1" applyBorder="1" applyAlignment="1">
      <alignment horizontal="center" vertical="center" wrapText="1"/>
    </xf>
    <xf numFmtId="0" fontId="0" fillId="0" borderId="0" xfId="0" applyBorder="1"/>
    <xf numFmtId="164" fontId="15" fillId="0" borderId="0" xfId="1" applyNumberFormat="1" applyFont="1" applyBorder="1" applyAlignment="1">
      <alignment horizontal="center" vertical="center"/>
    </xf>
    <xf numFmtId="0" fontId="0" fillId="0" borderId="0" xfId="0" applyAlignment="1">
      <alignment vertical="center"/>
    </xf>
    <xf numFmtId="164" fontId="11" fillId="0" borderId="0" xfId="1" applyNumberFormat="1" applyFont="1" applyBorder="1" applyAlignment="1">
      <alignment horizontal="right" vertical="center"/>
    </xf>
    <xf numFmtId="165" fontId="19" fillId="0" borderId="0" xfId="0" applyNumberFormat="1" applyFont="1" applyBorder="1" applyAlignment="1">
      <alignment horizontal="center" vertical="center"/>
    </xf>
    <xf numFmtId="0" fontId="13" fillId="0" borderId="0" xfId="2" applyFont="1" applyBorder="1" applyAlignment="1">
      <alignment horizontal="center" vertical="center" wrapText="1"/>
    </xf>
    <xf numFmtId="0" fontId="13" fillId="0" borderId="0" xfId="2" applyFont="1" applyBorder="1" applyAlignment="1">
      <alignment horizontal="center" vertical="center" wrapText="1"/>
    </xf>
    <xf numFmtId="0" fontId="18" fillId="0" borderId="0" xfId="0" applyFont="1"/>
    <xf numFmtId="0" fontId="17" fillId="0" borderId="0" xfId="0" applyFont="1" applyAlignment="1">
      <alignment vertical="center"/>
    </xf>
    <xf numFmtId="164" fontId="12" fillId="0" borderId="0" xfId="2" applyNumberFormat="1" applyFont="1" applyBorder="1" applyAlignment="1">
      <alignment horizontal="right" vertical="center"/>
    </xf>
    <xf numFmtId="165" fontId="21" fillId="0" borderId="0" xfId="0" applyNumberFormat="1" applyFont="1" applyBorder="1" applyAlignment="1">
      <alignment horizontal="center" vertical="center"/>
    </xf>
    <xf numFmtId="0" fontId="23" fillId="0" borderId="0" xfId="0" applyFont="1" applyBorder="1" applyAlignment="1">
      <alignment horizontal="center"/>
    </xf>
    <xf numFmtId="165" fontId="19" fillId="2" borderId="0" xfId="0" applyNumberFormat="1" applyFont="1" applyFill="1" applyBorder="1" applyAlignment="1">
      <alignment horizontal="center" vertical="center"/>
    </xf>
    <xf numFmtId="0" fontId="15" fillId="2" borderId="0" xfId="2" applyFont="1" applyFill="1" applyBorder="1" applyAlignment="1">
      <alignment horizontal="center" vertical="center" wrapText="1"/>
    </xf>
    <xf numFmtId="0" fontId="15" fillId="2" borderId="0" xfId="1" applyFont="1" applyFill="1" applyBorder="1" applyAlignment="1">
      <alignment horizontal="center" vertical="top" wrapText="1"/>
    </xf>
    <xf numFmtId="164" fontId="15" fillId="2" borderId="0" xfId="1" applyNumberFormat="1" applyFont="1" applyFill="1" applyBorder="1" applyAlignment="1">
      <alignment horizontal="center" vertical="center"/>
    </xf>
    <xf numFmtId="0" fontId="11" fillId="0" borderId="0" xfId="1" applyFont="1" applyBorder="1" applyAlignment="1">
      <alignment horizontal="left" vertical="top" wrapText="1"/>
    </xf>
    <xf numFmtId="0" fontId="13" fillId="0" borderId="0" xfId="1" applyFont="1" applyBorder="1" applyAlignment="1">
      <alignment horizontal="center" vertical="center" wrapText="1"/>
    </xf>
    <xf numFmtId="0" fontId="15" fillId="2" borderId="0" xfId="1" applyFont="1" applyFill="1" applyBorder="1" applyAlignment="1">
      <alignment horizontal="center" vertical="center" wrapText="1"/>
    </xf>
    <xf numFmtId="0" fontId="22" fillId="2" borderId="0" xfId="0" applyFont="1" applyFill="1" applyBorder="1" applyAlignment="1">
      <alignment horizontal="center"/>
    </xf>
    <xf numFmtId="0" fontId="15" fillId="2" borderId="0" xfId="1" applyFont="1" applyFill="1" applyBorder="1" applyAlignment="1">
      <alignment horizontal="center" wrapText="1"/>
    </xf>
    <xf numFmtId="0" fontId="24" fillId="0" borderId="0" xfId="0" applyFont="1"/>
    <xf numFmtId="0" fontId="16" fillId="0" borderId="0" xfId="0" applyFont="1" applyAlignment="1">
      <alignment horizontal="right" vertical="center"/>
    </xf>
    <xf numFmtId="0" fontId="16" fillId="0" borderId="0" xfId="0" applyFont="1" applyAlignment="1">
      <alignment vertical="center"/>
    </xf>
    <xf numFmtId="0" fontId="16" fillId="0" borderId="0" xfId="0" applyFont="1" applyBorder="1" applyAlignment="1">
      <alignment vertical="center"/>
    </xf>
    <xf numFmtId="0" fontId="16" fillId="0" borderId="0" xfId="0" applyFont="1" applyFill="1" applyBorder="1"/>
    <xf numFmtId="0" fontId="27" fillId="0" borderId="0" xfId="0" applyFont="1"/>
    <xf numFmtId="0" fontId="27" fillId="0" borderId="0" xfId="0" applyFont="1" applyBorder="1"/>
    <xf numFmtId="0" fontId="26" fillId="0" borderId="0" xfId="0" applyFont="1" applyBorder="1" applyAlignment="1">
      <alignment vertical="center"/>
    </xf>
    <xf numFmtId="0" fontId="26" fillId="0" borderId="2" xfId="0" applyFont="1" applyBorder="1" applyAlignment="1">
      <alignment vertical="center"/>
    </xf>
    <xf numFmtId="0" fontId="30" fillId="0" borderId="2" xfId="0" applyFont="1" applyBorder="1" applyAlignment="1">
      <alignment vertical="center"/>
    </xf>
    <xf numFmtId="0" fontId="26" fillId="0" borderId="0" xfId="0" applyFont="1"/>
    <xf numFmtId="0" fontId="30" fillId="0" borderId="0" xfId="0" applyFont="1"/>
    <xf numFmtId="0" fontId="30" fillId="0" borderId="18" xfId="0" applyFont="1" applyBorder="1" applyAlignment="1">
      <alignment vertical="center"/>
    </xf>
    <xf numFmtId="0" fontId="27" fillId="0" borderId="19" xfId="0" applyFont="1" applyBorder="1"/>
    <xf numFmtId="0" fontId="26" fillId="0" borderId="18" xfId="0" applyFont="1" applyBorder="1" applyAlignment="1">
      <alignment vertical="center"/>
    </xf>
    <xf numFmtId="0" fontId="26" fillId="3" borderId="18" xfId="0" applyFont="1" applyFill="1" applyBorder="1" applyAlignment="1">
      <alignment horizontal="center" vertical="center" wrapText="1"/>
    </xf>
    <xf numFmtId="0" fontId="26" fillId="3" borderId="18" xfId="0" applyFont="1" applyFill="1" applyBorder="1" applyAlignment="1">
      <alignment horizontal="center" vertical="center"/>
    </xf>
    <xf numFmtId="0" fontId="28" fillId="3" borderId="18" xfId="1" applyFont="1" applyFill="1" applyBorder="1" applyAlignment="1">
      <alignment horizontal="center" vertical="center" wrapText="1"/>
    </xf>
    <xf numFmtId="0" fontId="28" fillId="2" borderId="19"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26" fillId="3" borderId="48" xfId="0" applyFont="1" applyFill="1" applyBorder="1" applyAlignment="1">
      <alignment horizontal="center" vertical="center" wrapText="1"/>
    </xf>
    <xf numFmtId="0" fontId="26" fillId="3" borderId="48" xfId="0" applyFont="1" applyFill="1" applyBorder="1" applyAlignment="1">
      <alignment horizontal="center" vertical="center"/>
    </xf>
    <xf numFmtId="0" fontId="28" fillId="3" borderId="48" xfId="1" applyFont="1" applyFill="1" applyBorder="1" applyAlignment="1">
      <alignment horizontal="center" vertical="center" wrapText="1"/>
    </xf>
    <xf numFmtId="0" fontId="31" fillId="2" borderId="19" xfId="1" applyFont="1" applyFill="1" applyBorder="1" applyAlignment="1">
      <alignment vertical="center" wrapText="1"/>
    </xf>
    <xf numFmtId="0" fontId="27" fillId="0" borderId="6" xfId="0" applyFont="1" applyBorder="1"/>
    <xf numFmtId="0" fontId="27" fillId="0" borderId="19" xfId="0" applyFont="1" applyBorder="1" applyAlignment="1">
      <alignment horizontal="center"/>
    </xf>
    <xf numFmtId="0" fontId="27" fillId="0" borderId="0" xfId="0" applyFont="1" applyBorder="1" applyAlignment="1">
      <alignment horizontal="center"/>
    </xf>
    <xf numFmtId="0" fontId="31" fillId="2" borderId="19" xfId="1" applyFont="1" applyFill="1" applyBorder="1" applyAlignment="1">
      <alignment horizontal="center" vertical="center" wrapText="1"/>
    </xf>
    <xf numFmtId="0" fontId="28" fillId="0" borderId="19" xfId="1" applyFont="1" applyBorder="1" applyAlignment="1">
      <alignment horizontal="center" vertical="center" wrapText="1"/>
    </xf>
    <xf numFmtId="0" fontId="28" fillId="0" borderId="6" xfId="1" applyFont="1" applyBorder="1" applyAlignment="1">
      <alignment horizontal="center" vertical="center" wrapText="1"/>
    </xf>
    <xf numFmtId="0" fontId="27" fillId="0" borderId="6" xfId="0" applyFont="1" applyBorder="1" applyAlignment="1">
      <alignment horizontal="center"/>
    </xf>
    <xf numFmtId="0" fontId="28" fillId="0" borderId="6" xfId="1" applyFont="1" applyBorder="1" applyAlignment="1">
      <alignment horizontal="center" vertical="center"/>
    </xf>
    <xf numFmtId="0" fontId="31" fillId="0" borderId="19" xfId="1" applyFont="1" applyBorder="1" applyAlignment="1">
      <alignment vertical="center" wrapText="1"/>
    </xf>
    <xf numFmtId="0" fontId="31" fillId="0" borderId="0" xfId="1" applyFont="1" applyBorder="1" applyAlignment="1">
      <alignment vertical="center" wrapText="1"/>
    </xf>
    <xf numFmtId="0" fontId="31" fillId="0" borderId="6" xfId="1" applyFont="1" applyBorder="1" applyAlignment="1">
      <alignment vertical="center" wrapText="1"/>
    </xf>
    <xf numFmtId="0" fontId="28" fillId="0" borderId="0" xfId="1" applyFont="1" applyBorder="1" applyAlignment="1">
      <alignment vertical="center" wrapText="1"/>
    </xf>
    <xf numFmtId="0" fontId="28" fillId="0" borderId="19" xfId="1" applyFont="1" applyBorder="1" applyAlignment="1">
      <alignment vertical="center" wrapText="1"/>
    </xf>
    <xf numFmtId="0" fontId="32" fillId="4" borderId="0" xfId="0" applyFont="1" applyFill="1" applyAlignment="1">
      <alignment horizontal="right" vertical="center"/>
    </xf>
    <xf numFmtId="0" fontId="26" fillId="4" borderId="0" xfId="0" applyFont="1" applyFill="1" applyBorder="1" applyAlignment="1">
      <alignment vertical="center" wrapText="1"/>
    </xf>
    <xf numFmtId="0" fontId="32" fillId="4" borderId="18" xfId="0" applyFont="1" applyFill="1" applyBorder="1" applyAlignment="1">
      <alignment vertical="center"/>
    </xf>
    <xf numFmtId="0" fontId="28" fillId="4" borderId="14" xfId="2" applyFont="1" applyFill="1" applyBorder="1" applyAlignment="1">
      <alignment horizontal="center" vertical="center" wrapText="1"/>
    </xf>
    <xf numFmtId="0" fontId="28" fillId="4" borderId="18" xfId="2" applyFont="1" applyFill="1" applyBorder="1" applyAlignment="1">
      <alignment horizontal="center" vertical="center" wrapText="1"/>
    </xf>
    <xf numFmtId="0" fontId="31" fillId="4" borderId="0" xfId="2" applyFont="1" applyFill="1" applyBorder="1" applyAlignment="1">
      <alignment horizontal="center" vertical="center" wrapText="1"/>
    </xf>
    <xf numFmtId="164" fontId="29" fillId="4" borderId="0" xfId="2" applyNumberFormat="1" applyFont="1" applyFill="1" applyBorder="1" applyAlignment="1">
      <alignment horizontal="center" vertical="center"/>
    </xf>
    <xf numFmtId="0" fontId="27" fillId="4" borderId="0" xfId="0" applyFont="1" applyFill="1"/>
    <xf numFmtId="0" fontId="31" fillId="4" borderId="5" xfId="2" applyFont="1" applyFill="1" applyBorder="1" applyAlignment="1">
      <alignment horizontal="center" vertical="center" wrapText="1"/>
    </xf>
    <xf numFmtId="164" fontId="29" fillId="4" borderId="5" xfId="2" applyNumberFormat="1" applyFont="1" applyFill="1" applyBorder="1" applyAlignment="1">
      <alignment horizontal="center" vertical="center"/>
    </xf>
    <xf numFmtId="0" fontId="27" fillId="4" borderId="5" xfId="0" applyFont="1" applyFill="1" applyBorder="1"/>
    <xf numFmtId="0" fontId="31" fillId="4" borderId="3" xfId="2" applyFont="1" applyFill="1" applyBorder="1" applyAlignment="1">
      <alignment horizontal="center" vertical="center" wrapText="1"/>
    </xf>
    <xf numFmtId="164" fontId="29" fillId="4" borderId="3" xfId="2" applyNumberFormat="1" applyFont="1" applyFill="1" applyBorder="1" applyAlignment="1">
      <alignment horizontal="center" vertical="center"/>
    </xf>
    <xf numFmtId="0" fontId="27" fillId="4" borderId="3" xfId="0" applyFont="1" applyFill="1" applyBorder="1"/>
    <xf numFmtId="0" fontId="20" fillId="5" borderId="18" xfId="2" applyFont="1" applyFill="1" applyBorder="1" applyAlignment="1">
      <alignment horizontal="center" vertical="center" wrapText="1"/>
    </xf>
    <xf numFmtId="0" fontId="0" fillId="0" borderId="0" xfId="0" applyBorder="1" applyAlignment="1">
      <alignment horizontal="center"/>
    </xf>
    <xf numFmtId="0" fontId="10" fillId="0" borderId="0" xfId="3"/>
    <xf numFmtId="0" fontId="10" fillId="0" borderId="0" xfId="4"/>
    <xf numFmtId="0" fontId="10" fillId="0" borderId="0" xfId="5"/>
    <xf numFmtId="0" fontId="10" fillId="0" borderId="0" xfId="6"/>
    <xf numFmtId="0" fontId="10" fillId="0" borderId="0" xfId="7"/>
    <xf numFmtId="0" fontId="11" fillId="0" borderId="0" xfId="8" applyFont="1" applyBorder="1" applyAlignment="1">
      <alignment horizontal="left" vertical="top" wrapText="1"/>
    </xf>
    <xf numFmtId="164" fontId="11" fillId="0" borderId="0" xfId="8" applyNumberFormat="1" applyFont="1" applyBorder="1" applyAlignment="1">
      <alignment horizontal="right" vertical="center"/>
    </xf>
    <xf numFmtId="0" fontId="13" fillId="0" borderId="0" xfId="8" applyFont="1" applyBorder="1" applyAlignment="1">
      <alignment horizontal="center" vertical="center" wrapText="1"/>
    </xf>
    <xf numFmtId="0" fontId="16" fillId="0" borderId="0" xfId="0" applyFont="1" applyBorder="1" applyAlignment="1">
      <alignment wrapText="1"/>
    </xf>
    <xf numFmtId="0" fontId="34" fillId="0" borderId="0" xfId="0" applyFont="1" applyBorder="1"/>
    <xf numFmtId="0" fontId="34" fillId="6" borderId="0" xfId="0" applyFont="1" applyFill="1" applyBorder="1"/>
    <xf numFmtId="0" fontId="35" fillId="0" borderId="0" xfId="0" applyFont="1" applyBorder="1" applyAlignment="1">
      <alignment horizontal="center"/>
    </xf>
    <xf numFmtId="0" fontId="0" fillId="0" borderId="0" xfId="0" applyBorder="1" applyAlignment="1"/>
    <xf numFmtId="0" fontId="0" fillId="6" borderId="0" xfId="0" applyFill="1" applyBorder="1" applyAlignment="1"/>
    <xf numFmtId="0" fontId="11" fillId="0" borderId="0" xfId="1" applyFont="1" applyBorder="1" applyAlignment="1">
      <alignment horizontal="center" wrapText="1"/>
    </xf>
    <xf numFmtId="0" fontId="0" fillId="6" borderId="0" xfId="0" applyFill="1" applyBorder="1"/>
    <xf numFmtId="164" fontId="11" fillId="0" borderId="0" xfId="9" applyNumberFormat="1" applyFont="1" applyBorder="1" applyAlignment="1">
      <alignment horizontal="right" vertical="center"/>
    </xf>
    <xf numFmtId="0" fontId="13" fillId="0" borderId="0" xfId="1" applyFont="1" applyBorder="1" applyAlignment="1">
      <alignment horizontal="left" vertical="top" wrapText="1"/>
    </xf>
    <xf numFmtId="0" fontId="35" fillId="6" borderId="0" xfId="0" applyFont="1" applyFill="1" applyBorder="1" applyAlignment="1">
      <alignment horizontal="center"/>
    </xf>
    <xf numFmtId="0" fontId="13" fillId="6" borderId="0" xfId="1" applyFont="1" applyFill="1" applyBorder="1" applyAlignment="1">
      <alignment horizontal="center" vertical="center" wrapText="1"/>
    </xf>
    <xf numFmtId="0" fontId="11" fillId="6" borderId="0" xfId="1" applyFont="1" applyFill="1" applyBorder="1" applyAlignment="1">
      <alignment horizontal="center" vertical="center" wrapText="1"/>
    </xf>
    <xf numFmtId="164" fontId="11" fillId="6" borderId="0" xfId="9" applyNumberFormat="1" applyFont="1" applyFill="1" applyBorder="1" applyAlignment="1">
      <alignment horizontal="right" vertical="center"/>
    </xf>
    <xf numFmtId="0" fontId="0" fillId="6" borderId="0" xfId="0" applyFill="1"/>
    <xf numFmtId="0" fontId="20" fillId="2" borderId="38" xfId="8" applyFont="1" applyFill="1" applyBorder="1" applyAlignment="1">
      <alignment horizontal="right" vertical="center" wrapText="1"/>
    </xf>
    <xf numFmtId="0" fontId="16" fillId="0" borderId="0" xfId="0" applyFont="1" applyBorder="1" applyAlignment="1"/>
    <xf numFmtId="0" fontId="16" fillId="0" borderId="18" xfId="0" applyFont="1" applyBorder="1" applyAlignment="1"/>
    <xf numFmtId="0" fontId="20" fillId="5" borderId="56" xfId="1" applyFont="1" applyFill="1" applyBorder="1" applyAlignment="1">
      <alignment horizontal="center" vertical="center" wrapText="1"/>
    </xf>
    <xf numFmtId="0" fontId="20" fillId="5" borderId="38" xfId="1" applyFont="1" applyFill="1" applyBorder="1" applyAlignment="1">
      <alignment horizontal="right" vertical="center" wrapText="1"/>
    </xf>
    <xf numFmtId="0" fontId="37" fillId="0" borderId="0" xfId="8" applyFont="1" applyBorder="1" applyAlignment="1">
      <alignment horizontal="center" vertical="center" wrapText="1"/>
    </xf>
    <xf numFmtId="0" fontId="37" fillId="0" borderId="0" xfId="8" applyFont="1" applyBorder="1" applyAlignment="1">
      <alignment horizontal="left" vertical="top" wrapText="1"/>
    </xf>
    <xf numFmtId="164" fontId="37" fillId="0" borderId="0" xfId="8" applyNumberFormat="1" applyFont="1" applyBorder="1" applyAlignment="1">
      <alignment horizontal="right" vertical="center"/>
    </xf>
    <xf numFmtId="1" fontId="0" fillId="0" borderId="0" xfId="0" applyNumberFormat="1"/>
    <xf numFmtId="164" fontId="0" fillId="0" borderId="0" xfId="0" applyNumberFormat="1"/>
    <xf numFmtId="0" fontId="20" fillId="5" borderId="3" xfId="1" applyFont="1" applyFill="1" applyBorder="1" applyAlignment="1">
      <alignment horizontal="right" vertical="center" wrapText="1"/>
    </xf>
    <xf numFmtId="164" fontId="15" fillId="5" borderId="3" xfId="2" applyNumberFormat="1" applyFont="1" applyFill="1" applyBorder="1" applyAlignment="1">
      <alignment horizontal="left" vertical="center"/>
    </xf>
    <xf numFmtId="0" fontId="20" fillId="5" borderId="3" xfId="1" applyFont="1" applyFill="1" applyBorder="1" applyAlignment="1">
      <alignment horizontal="left" vertical="center" wrapText="1"/>
    </xf>
    <xf numFmtId="0" fontId="20" fillId="5" borderId="0" xfId="2" applyFont="1" applyFill="1" applyBorder="1" applyAlignment="1">
      <alignment horizontal="right" vertical="center" wrapText="1"/>
    </xf>
    <xf numFmtId="0" fontId="21" fillId="0" borderId="0" xfId="0" applyFont="1" applyAlignment="1">
      <alignment vertical="center"/>
    </xf>
    <xf numFmtId="1" fontId="17" fillId="0" borderId="0" xfId="0" applyNumberFormat="1" applyFont="1" applyAlignment="1">
      <alignment vertical="center"/>
    </xf>
    <xf numFmtId="0" fontId="32" fillId="5" borderId="0" xfId="0" applyFont="1" applyFill="1" applyBorder="1" applyAlignment="1">
      <alignment horizontal="center" vertical="center" wrapText="1"/>
    </xf>
    <xf numFmtId="0" fontId="16" fillId="2" borderId="0" xfId="0" applyFont="1" applyFill="1" applyBorder="1" applyAlignment="1">
      <alignment wrapText="1"/>
    </xf>
    <xf numFmtId="3" fontId="20" fillId="0" borderId="0" xfId="8" applyNumberFormat="1" applyFont="1" applyBorder="1" applyAlignment="1">
      <alignment horizontal="center" vertical="center"/>
    </xf>
    <xf numFmtId="3" fontId="20" fillId="5" borderId="0" xfId="8" applyNumberFormat="1" applyFont="1" applyFill="1" applyBorder="1" applyAlignment="1">
      <alignment horizontal="center" vertical="center"/>
    </xf>
    <xf numFmtId="3" fontId="20" fillId="2" borderId="0" xfId="8" applyNumberFormat="1" applyFont="1" applyFill="1" applyBorder="1" applyAlignment="1">
      <alignment horizontal="center" vertical="center"/>
    </xf>
    <xf numFmtId="0" fontId="21" fillId="0" borderId="0" xfId="0" applyFont="1" applyAlignment="1">
      <alignment horizontal="center" vertical="center"/>
    </xf>
    <xf numFmtId="165" fontId="21" fillId="2" borderId="11" xfId="0" applyNumberFormat="1" applyFont="1" applyFill="1" applyBorder="1" applyAlignment="1">
      <alignment horizontal="center" vertical="center"/>
    </xf>
    <xf numFmtId="165" fontId="21" fillId="0" borderId="11" xfId="0" applyNumberFormat="1" applyFont="1" applyBorder="1" applyAlignment="1">
      <alignment horizontal="center" vertical="center"/>
    </xf>
    <xf numFmtId="0" fontId="20" fillId="5" borderId="82" xfId="2" applyFont="1" applyFill="1" applyBorder="1" applyAlignment="1">
      <alignment horizontal="center" vertical="center" wrapText="1"/>
    </xf>
    <xf numFmtId="0" fontId="20" fillId="5" borderId="45" xfId="2" applyFont="1" applyFill="1" applyBorder="1" applyAlignment="1">
      <alignment horizontal="center" vertical="center" wrapText="1"/>
    </xf>
    <xf numFmtId="0" fontId="15" fillId="5" borderId="17" xfId="2" applyFont="1" applyFill="1" applyBorder="1" applyAlignment="1">
      <alignment horizontal="center" vertical="center" wrapText="1"/>
    </xf>
    <xf numFmtId="0" fontId="15" fillId="5" borderId="18" xfId="2" applyFont="1" applyFill="1" applyBorder="1" applyAlignment="1">
      <alignment horizontal="center" vertical="center" wrapText="1"/>
    </xf>
    <xf numFmtId="0" fontId="19" fillId="5" borderId="18" xfId="0" applyFont="1" applyFill="1" applyBorder="1" applyAlignment="1">
      <alignment horizontal="center" vertical="center"/>
    </xf>
    <xf numFmtId="0" fontId="19" fillId="5" borderId="18" xfId="0" applyFont="1" applyFill="1" applyBorder="1" applyAlignment="1">
      <alignment horizontal="center" vertical="center" wrapText="1"/>
    </xf>
    <xf numFmtId="0" fontId="15" fillId="5" borderId="18" xfId="1" applyFont="1" applyFill="1" applyBorder="1" applyAlignment="1">
      <alignment horizontal="center" vertical="center" wrapText="1"/>
    </xf>
    <xf numFmtId="0" fontId="19" fillId="0" borderId="0" xfId="0" applyFont="1" applyBorder="1" applyAlignment="1">
      <alignment vertical="center"/>
    </xf>
    <xf numFmtId="0" fontId="19" fillId="0" borderId="0" xfId="0" applyFont="1" applyBorder="1"/>
    <xf numFmtId="0" fontId="19" fillId="0" borderId="0" xfId="0" applyFont="1" applyAlignment="1">
      <alignment vertical="center"/>
    </xf>
    <xf numFmtId="0" fontId="15" fillId="5" borderId="14" xfId="2" applyFont="1" applyFill="1" applyBorder="1" applyAlignment="1">
      <alignment horizontal="center" vertical="center" wrapText="1"/>
    </xf>
    <xf numFmtId="0" fontId="19" fillId="0" borderId="0" xfId="0" applyFont="1" applyBorder="1" applyAlignment="1">
      <alignment vertical="center" wrapText="1"/>
    </xf>
    <xf numFmtId="0" fontId="15" fillId="5" borderId="1" xfId="2" applyFont="1" applyFill="1" applyBorder="1" applyAlignment="1">
      <alignment horizontal="center" vertical="center" wrapText="1"/>
    </xf>
    <xf numFmtId="0" fontId="15" fillId="5" borderId="3" xfId="2" applyFont="1" applyFill="1" applyBorder="1" applyAlignment="1">
      <alignment horizontal="right" vertical="center" wrapText="1"/>
    </xf>
    <xf numFmtId="3" fontId="15" fillId="5" borderId="38" xfId="8" applyNumberFormat="1" applyFont="1" applyFill="1" applyBorder="1" applyAlignment="1">
      <alignment horizontal="center" vertical="center"/>
    </xf>
    <xf numFmtId="0" fontId="19" fillId="5" borderId="3" xfId="0" applyFont="1" applyFill="1" applyBorder="1" applyAlignment="1">
      <alignment horizontal="left" vertical="center"/>
    </xf>
    <xf numFmtId="0" fontId="19" fillId="0" borderId="2" xfId="0" applyFont="1" applyBorder="1" applyAlignment="1">
      <alignment vertical="center"/>
    </xf>
    <xf numFmtId="0" fontId="19" fillId="0" borderId="18" xfId="0" applyFont="1" applyBorder="1" applyAlignment="1">
      <alignment vertical="center"/>
    </xf>
    <xf numFmtId="0" fontId="47" fillId="0" borderId="18" xfId="0" applyFont="1" applyBorder="1" applyAlignment="1">
      <alignment vertical="center"/>
    </xf>
    <xf numFmtId="0" fontId="47" fillId="0" borderId="2" xfId="0" applyFont="1" applyBorder="1" applyAlignment="1">
      <alignment vertical="center"/>
    </xf>
    <xf numFmtId="0" fontId="19" fillId="5" borderId="48" xfId="0" applyFont="1" applyFill="1" applyBorder="1" applyAlignment="1">
      <alignment horizontal="center" vertical="center" wrapText="1"/>
    </xf>
    <xf numFmtId="0" fontId="19" fillId="5" borderId="48" xfId="0" applyFont="1" applyFill="1" applyBorder="1" applyAlignment="1">
      <alignment horizontal="center" vertical="center"/>
    </xf>
    <xf numFmtId="0" fontId="15" fillId="5" borderId="48" xfId="1" applyFont="1" applyFill="1" applyBorder="1" applyAlignment="1">
      <alignment horizontal="center" vertical="center" wrapText="1"/>
    </xf>
    <xf numFmtId="3" fontId="15" fillId="2" borderId="44" xfId="1" applyNumberFormat="1" applyFont="1" applyFill="1" applyBorder="1" applyAlignment="1">
      <alignment horizontal="center" vertical="center" wrapText="1"/>
    </xf>
    <xf numFmtId="0" fontId="15" fillId="5" borderId="38" xfId="1" applyFont="1" applyFill="1" applyBorder="1" applyAlignment="1">
      <alignment vertical="center" wrapText="1"/>
    </xf>
    <xf numFmtId="0" fontId="19" fillId="5" borderId="38" xfId="0" applyFont="1" applyFill="1" applyBorder="1" applyAlignment="1">
      <alignment horizontal="left" vertical="center"/>
    </xf>
    <xf numFmtId="165" fontId="19" fillId="0" borderId="67" xfId="0" applyNumberFormat="1" applyFont="1" applyBorder="1" applyAlignment="1">
      <alignment horizontal="center" vertical="center"/>
    </xf>
    <xf numFmtId="165" fontId="19" fillId="0" borderId="11" xfId="0" applyNumberFormat="1" applyFont="1" applyBorder="1" applyAlignment="1">
      <alignment horizontal="center" vertical="center"/>
    </xf>
    <xf numFmtId="165" fontId="19" fillId="2" borderId="11" xfId="0" applyNumberFormat="1" applyFont="1" applyFill="1" applyBorder="1" applyAlignment="1">
      <alignment horizontal="center" vertical="center"/>
    </xf>
    <xf numFmtId="165" fontId="19" fillId="0" borderId="66" xfId="0" applyNumberFormat="1" applyFont="1" applyBorder="1" applyAlignment="1">
      <alignment horizontal="center" vertical="center"/>
    </xf>
    <xf numFmtId="165" fontId="19" fillId="5" borderId="95" xfId="0" applyNumberFormat="1" applyFont="1" applyFill="1" applyBorder="1" applyAlignment="1">
      <alignment horizontal="center" vertical="center"/>
    </xf>
    <xf numFmtId="165" fontId="19" fillId="0" borderId="96" xfId="0" applyNumberFormat="1" applyFont="1" applyBorder="1" applyAlignment="1">
      <alignment horizontal="center" vertical="center"/>
    </xf>
    <xf numFmtId="0" fontId="19" fillId="0" borderId="2" xfId="0" applyFont="1" applyBorder="1" applyAlignment="1">
      <alignment vertical="center" wrapText="1"/>
    </xf>
    <xf numFmtId="0" fontId="15" fillId="2" borderId="32"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33" xfId="1"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5" fillId="5" borderId="27" xfId="1" applyFont="1" applyFill="1" applyBorder="1" applyAlignment="1">
      <alignment horizontal="center" vertical="center" wrapText="1"/>
    </xf>
    <xf numFmtId="0" fontId="15" fillId="5" borderId="37" xfId="1" applyFont="1" applyFill="1" applyBorder="1" applyAlignment="1">
      <alignment horizontal="center" vertical="center" wrapText="1"/>
    </xf>
    <xf numFmtId="0" fontId="19" fillId="0" borderId="11" xfId="0" applyFont="1" applyBorder="1" applyAlignment="1">
      <alignment horizontal="left" vertical="center" wrapText="1"/>
    </xf>
    <xf numFmtId="0" fontId="15" fillId="2" borderId="11" xfId="1" applyFont="1" applyFill="1" applyBorder="1" applyAlignment="1">
      <alignment horizontal="right" vertical="center" wrapText="1"/>
    </xf>
    <xf numFmtId="0" fontId="19" fillId="0" borderId="11" xfId="0" applyFont="1" applyBorder="1" applyAlignment="1">
      <alignment vertical="center"/>
    </xf>
    <xf numFmtId="0" fontId="19" fillId="0" borderId="66" xfId="0" applyFont="1" applyBorder="1" applyAlignment="1">
      <alignment vertical="center"/>
    </xf>
    <xf numFmtId="0" fontId="15" fillId="5" borderId="10" xfId="1" applyFont="1" applyFill="1" applyBorder="1" applyAlignment="1">
      <alignment horizontal="right" vertical="center" wrapText="1"/>
    </xf>
    <xf numFmtId="0" fontId="15" fillId="0" borderId="96" xfId="1" applyFont="1" applyBorder="1" applyAlignment="1">
      <alignment horizontal="right" vertical="center" wrapText="1"/>
    </xf>
    <xf numFmtId="0" fontId="15" fillId="0" borderId="11" xfId="1" applyFont="1" applyBorder="1" applyAlignment="1">
      <alignment horizontal="right" vertical="center" wrapText="1"/>
    </xf>
    <xf numFmtId="0" fontId="15" fillId="0" borderId="66" xfId="1" applyFont="1" applyBorder="1" applyAlignment="1">
      <alignment horizontal="right" vertical="center" wrapText="1"/>
    </xf>
    <xf numFmtId="165" fontId="19" fillId="0" borderId="72" xfId="0" applyNumberFormat="1" applyFont="1" applyBorder="1" applyAlignment="1">
      <alignment horizontal="center" vertical="center"/>
    </xf>
    <xf numFmtId="0" fontId="19" fillId="0" borderId="72" xfId="0" applyFont="1" applyBorder="1" applyAlignment="1">
      <alignment vertical="center"/>
    </xf>
    <xf numFmtId="0" fontId="15" fillId="5" borderId="15" xfId="1" applyFont="1" applyFill="1" applyBorder="1" applyAlignment="1">
      <alignment horizontal="center" vertical="center" wrapText="1"/>
    </xf>
    <xf numFmtId="0" fontId="15" fillId="0" borderId="67" xfId="1" applyFont="1" applyBorder="1" applyAlignment="1">
      <alignment horizontal="right" vertical="center" wrapText="1"/>
    </xf>
    <xf numFmtId="165" fontId="19" fillId="2" borderId="67" xfId="0" applyNumberFormat="1" applyFont="1" applyFill="1" applyBorder="1" applyAlignment="1">
      <alignment horizontal="center" vertical="center"/>
    </xf>
    <xf numFmtId="165" fontId="15" fillId="2" borderId="67" xfId="1" applyNumberFormat="1" applyFont="1" applyFill="1" applyBorder="1" applyAlignment="1">
      <alignment horizontal="center" vertical="center" wrapText="1"/>
    </xf>
    <xf numFmtId="0" fontId="19" fillId="2" borderId="67" xfId="0" applyFont="1" applyFill="1" applyBorder="1" applyAlignment="1">
      <alignment horizontal="left" vertical="center" wrapText="1"/>
    </xf>
    <xf numFmtId="0" fontId="19" fillId="2" borderId="96" xfId="0" applyFont="1" applyFill="1" applyBorder="1" applyAlignment="1">
      <alignment horizontal="left" vertical="center" wrapText="1"/>
    </xf>
    <xf numFmtId="0" fontId="15" fillId="2" borderId="96" xfId="2" applyFont="1" applyFill="1" applyBorder="1" applyAlignment="1">
      <alignment horizontal="right" vertical="center" wrapText="1"/>
    </xf>
    <xf numFmtId="165" fontId="15" fillId="2" borderId="96" xfId="8" applyNumberFormat="1" applyFont="1" applyFill="1" applyBorder="1" applyAlignment="1">
      <alignment horizontal="center" vertical="center"/>
    </xf>
    <xf numFmtId="165" fontId="15" fillId="2" borderId="11" xfId="8" applyNumberFormat="1" applyFont="1" applyFill="1" applyBorder="1" applyAlignment="1">
      <alignment horizontal="center" vertical="center"/>
    </xf>
    <xf numFmtId="0" fontId="15" fillId="2" borderId="11" xfId="2" applyFont="1" applyFill="1" applyBorder="1" applyAlignment="1">
      <alignment horizontal="right" vertical="center" wrapText="1"/>
    </xf>
    <xf numFmtId="0" fontId="15" fillId="2" borderId="72" xfId="2" applyFont="1" applyFill="1" applyBorder="1" applyAlignment="1">
      <alignment horizontal="right" vertical="center" wrapText="1"/>
    </xf>
    <xf numFmtId="165" fontId="15" fillId="5" borderId="38" xfId="8" applyNumberFormat="1" applyFont="1" applyFill="1" applyBorder="1" applyAlignment="1">
      <alignment horizontal="center" vertical="center"/>
    </xf>
    <xf numFmtId="0" fontId="21" fillId="0" borderId="2" xfId="0" applyFont="1" applyBorder="1" applyAlignment="1">
      <alignment vertical="center" wrapText="1"/>
    </xf>
    <xf numFmtId="0" fontId="21" fillId="0" borderId="18" xfId="0" applyFont="1" applyBorder="1" applyAlignment="1">
      <alignment vertical="center" wrapText="1"/>
    </xf>
    <xf numFmtId="0" fontId="38" fillId="5" borderId="15" xfId="1" applyFont="1" applyFill="1" applyBorder="1" applyAlignment="1">
      <alignment horizontal="center" vertical="center" wrapText="1"/>
    </xf>
    <xf numFmtId="0" fontId="38" fillId="5" borderId="0" xfId="1" applyFont="1" applyFill="1" applyBorder="1" applyAlignment="1">
      <alignment horizontal="center" vertical="center" wrapText="1"/>
    </xf>
    <xf numFmtId="0" fontId="38" fillId="0" borderId="67" xfId="1" applyFont="1" applyBorder="1" applyAlignment="1">
      <alignment horizontal="right" vertical="center" wrapText="1"/>
    </xf>
    <xf numFmtId="165" fontId="21" fillId="0" borderId="67" xfId="0" applyNumberFormat="1" applyFont="1" applyBorder="1" applyAlignment="1">
      <alignment horizontal="center" vertical="center"/>
    </xf>
    <xf numFmtId="0" fontId="21" fillId="2" borderId="67" xfId="0" applyFont="1" applyFill="1" applyBorder="1" applyAlignment="1">
      <alignment horizontal="left" vertical="center" wrapText="1"/>
    </xf>
    <xf numFmtId="0" fontId="38" fillId="0" borderId="11" xfId="1" applyFont="1" applyBorder="1" applyAlignment="1">
      <alignment horizontal="right" vertical="center" wrapText="1"/>
    </xf>
    <xf numFmtId="0" fontId="21" fillId="0" borderId="11" xfId="0" applyFont="1" applyBorder="1" applyAlignment="1">
      <alignment horizontal="left" vertical="center" wrapText="1"/>
    </xf>
    <xf numFmtId="0" fontId="38" fillId="2" borderId="11" xfId="1" applyFont="1" applyFill="1" applyBorder="1" applyAlignment="1">
      <alignment horizontal="right" vertical="center" wrapText="1"/>
    </xf>
    <xf numFmtId="0" fontId="38" fillId="5" borderId="66" xfId="1" applyFont="1" applyFill="1" applyBorder="1" applyAlignment="1">
      <alignment horizontal="right" vertical="center" wrapText="1"/>
    </xf>
    <xf numFmtId="165" fontId="21" fillId="5" borderId="66" xfId="0" applyNumberFormat="1" applyFont="1" applyFill="1" applyBorder="1" applyAlignment="1">
      <alignment horizontal="center" vertical="center"/>
    </xf>
    <xf numFmtId="0" fontId="38" fillId="0" borderId="21" xfId="1" applyFont="1" applyBorder="1" applyAlignment="1">
      <alignment horizontal="right" vertical="center" wrapText="1"/>
    </xf>
    <xf numFmtId="165" fontId="21" fillId="0" borderId="21" xfId="0" applyNumberFormat="1" applyFont="1" applyBorder="1" applyAlignment="1">
      <alignment horizontal="center" vertical="center"/>
    </xf>
    <xf numFmtId="0" fontId="21" fillId="2" borderId="21" xfId="0" applyFont="1" applyFill="1" applyBorder="1" applyAlignment="1">
      <alignment horizontal="left" vertical="center" wrapText="1"/>
    </xf>
    <xf numFmtId="166" fontId="38" fillId="2" borderId="21" xfId="8" applyNumberFormat="1" applyFont="1" applyFill="1" applyBorder="1" applyAlignment="1">
      <alignment horizontal="center" vertical="center"/>
    </xf>
    <xf numFmtId="166" fontId="38" fillId="2" borderId="11" xfId="8" applyNumberFormat="1" applyFont="1" applyFill="1" applyBorder="1" applyAlignment="1">
      <alignment horizontal="center" vertical="center"/>
    </xf>
    <xf numFmtId="0" fontId="38" fillId="2" borderId="11" xfId="2" applyFont="1" applyFill="1" applyBorder="1" applyAlignment="1">
      <alignment horizontal="right" vertical="center" wrapText="1"/>
    </xf>
    <xf numFmtId="0" fontId="38" fillId="5" borderId="66" xfId="2" applyFont="1" applyFill="1" applyBorder="1" applyAlignment="1">
      <alignment horizontal="right" vertical="center" wrapText="1"/>
    </xf>
    <xf numFmtId="166" fontId="38" fillId="5" borderId="66" xfId="8" applyNumberFormat="1" applyFont="1" applyFill="1" applyBorder="1" applyAlignment="1">
      <alignment horizontal="center" vertical="center"/>
    </xf>
    <xf numFmtId="0" fontId="38" fillId="0" borderId="72" xfId="1" applyFont="1" applyBorder="1" applyAlignment="1">
      <alignment horizontal="right" vertical="center" wrapText="1"/>
    </xf>
    <xf numFmtId="165" fontId="21" fillId="0" borderId="72" xfId="0" applyNumberFormat="1" applyFont="1" applyBorder="1" applyAlignment="1">
      <alignment horizontal="center" vertical="center"/>
    </xf>
    <xf numFmtId="0" fontId="16" fillId="0" borderId="0" xfId="0" applyFont="1" applyBorder="1" applyAlignment="1">
      <alignment horizontal="right" vertical="center"/>
    </xf>
    <xf numFmtId="0" fontId="16" fillId="0" borderId="0" xfId="0" applyFont="1" applyBorder="1" applyAlignment="1">
      <alignment horizontal="center" vertical="center"/>
    </xf>
    <xf numFmtId="0" fontId="20" fillId="5" borderId="19" xfId="1" applyFont="1" applyFill="1" applyBorder="1" applyAlignment="1">
      <alignment horizontal="center" vertical="center" wrapText="1"/>
    </xf>
    <xf numFmtId="0" fontId="19" fillId="5" borderId="94" xfId="0" applyFont="1" applyFill="1" applyBorder="1" applyAlignment="1">
      <alignment horizontal="left" vertical="center"/>
    </xf>
    <xf numFmtId="0" fontId="21" fillId="5" borderId="66" xfId="0" applyFont="1" applyFill="1" applyBorder="1" applyAlignment="1">
      <alignment horizontal="left" vertical="center"/>
    </xf>
    <xf numFmtId="0" fontId="21" fillId="0" borderId="11" xfId="0" applyFont="1" applyBorder="1" applyAlignment="1">
      <alignment horizontal="left" vertical="center"/>
    </xf>
    <xf numFmtId="0" fontId="21" fillId="0" borderId="72" xfId="0" applyFont="1" applyBorder="1" applyAlignment="1">
      <alignment horizontal="left" vertical="center"/>
    </xf>
    <xf numFmtId="0" fontId="16" fillId="0" borderId="18" xfId="0" applyFont="1" applyBorder="1" applyAlignment="1">
      <alignment vertical="center"/>
    </xf>
    <xf numFmtId="0" fontId="20" fillId="5" borderId="16" xfId="1" applyFont="1" applyFill="1" applyBorder="1" applyAlignment="1">
      <alignment horizontal="center" vertical="center" wrapText="1"/>
    </xf>
    <xf numFmtId="0" fontId="20" fillId="5" borderId="33" xfId="1" applyFont="1" applyFill="1" applyBorder="1" applyAlignment="1">
      <alignment horizontal="center" vertical="center" wrapText="1"/>
    </xf>
    <xf numFmtId="164" fontId="20" fillId="5" borderId="0" xfId="2" applyNumberFormat="1" applyFont="1" applyFill="1" applyBorder="1" applyAlignment="1">
      <alignment horizontal="left" vertical="center"/>
    </xf>
    <xf numFmtId="0" fontId="20" fillId="5" borderId="64" xfId="2" applyFont="1" applyFill="1" applyBorder="1" applyAlignment="1">
      <alignment horizontal="center" vertical="center" wrapText="1"/>
    </xf>
    <xf numFmtId="0" fontId="20" fillId="5" borderId="9" xfId="2" applyFont="1" applyFill="1" applyBorder="1" applyAlignment="1">
      <alignment horizontal="center" vertical="center" wrapText="1"/>
    </xf>
    <xf numFmtId="0" fontId="20" fillId="5" borderId="30" xfId="2" applyFont="1" applyFill="1" applyBorder="1" applyAlignment="1">
      <alignment horizontal="center" vertical="center" wrapText="1"/>
    </xf>
    <xf numFmtId="0" fontId="49" fillId="0" borderId="0" xfId="0" applyFont="1" applyBorder="1" applyAlignment="1">
      <alignment vertical="center"/>
    </xf>
    <xf numFmtId="0" fontId="49" fillId="0" borderId="0" xfId="0" applyFont="1" applyBorder="1" applyAlignment="1">
      <alignment horizontal="center" vertical="center"/>
    </xf>
    <xf numFmtId="0" fontId="49" fillId="0" borderId="18" xfId="0" applyFont="1" applyBorder="1" applyAlignment="1">
      <alignment horizontal="center" vertical="center"/>
    </xf>
    <xf numFmtId="0" fontId="49" fillId="0" borderId="18" xfId="0" applyFont="1" applyBorder="1" applyAlignment="1">
      <alignment vertical="center"/>
    </xf>
    <xf numFmtId="0" fontId="50" fillId="5" borderId="3" xfId="1" applyFont="1" applyFill="1" applyBorder="1" applyAlignment="1">
      <alignment horizontal="left" vertical="center" wrapText="1"/>
    </xf>
    <xf numFmtId="0" fontId="51" fillId="5" borderId="43" xfId="2" applyFont="1" applyFill="1" applyBorder="1" applyAlignment="1">
      <alignment horizontal="center" vertical="center" wrapText="1"/>
    </xf>
    <xf numFmtId="0" fontId="51" fillId="5" borderId="17" xfId="2" applyFont="1" applyFill="1" applyBorder="1" applyAlignment="1">
      <alignment horizontal="center" vertical="center" wrapText="1"/>
    </xf>
    <xf numFmtId="0" fontId="51" fillId="5" borderId="36" xfId="2" applyFont="1" applyFill="1" applyBorder="1" applyAlignment="1">
      <alignment horizontal="center" vertical="center" wrapText="1"/>
    </xf>
    <xf numFmtId="0" fontId="51" fillId="5" borderId="17" xfId="1" applyFont="1" applyFill="1" applyBorder="1" applyAlignment="1">
      <alignment horizontal="center" vertical="center" wrapText="1"/>
    </xf>
    <xf numFmtId="0" fontId="20" fillId="5" borderId="48" xfId="1" applyFont="1" applyFill="1" applyBorder="1" applyAlignment="1">
      <alignment horizontal="center" vertical="center" wrapText="1"/>
    </xf>
    <xf numFmtId="0" fontId="45" fillId="0" borderId="0" xfId="0" applyFont="1" applyBorder="1" applyAlignment="1">
      <alignment vertical="center"/>
    </xf>
    <xf numFmtId="0" fontId="16" fillId="0" borderId="0" xfId="0" applyFont="1" applyBorder="1" applyAlignment="1">
      <alignment vertical="center" wrapText="1"/>
    </xf>
    <xf numFmtId="0" fontId="20" fillId="5" borderId="38" xfId="2" applyFont="1" applyFill="1" applyBorder="1" applyAlignment="1">
      <alignment horizontal="right" vertical="center" wrapText="1"/>
    </xf>
    <xf numFmtId="0" fontId="16" fillId="5" borderId="18" xfId="0" applyFont="1" applyFill="1" applyBorder="1" applyAlignment="1">
      <alignment vertical="center"/>
    </xf>
    <xf numFmtId="0" fontId="51" fillId="5" borderId="27" xfId="2" applyFont="1" applyFill="1" applyBorder="1" applyAlignment="1">
      <alignment horizontal="center" vertical="center" wrapText="1"/>
    </xf>
    <xf numFmtId="0" fontId="51" fillId="5" borderId="18" xfId="2" applyFont="1" applyFill="1" applyBorder="1" applyAlignment="1">
      <alignment horizontal="center" vertical="center" wrapText="1"/>
    </xf>
    <xf numFmtId="0" fontId="51" fillId="5" borderId="37" xfId="2" applyFont="1" applyFill="1" applyBorder="1" applyAlignment="1">
      <alignment horizontal="center" vertical="center" wrapText="1"/>
    </xf>
    <xf numFmtId="0" fontId="51" fillId="5" borderId="53" xfId="2" applyFont="1" applyFill="1" applyBorder="1" applyAlignment="1">
      <alignment horizontal="center" vertical="center" wrapText="1"/>
    </xf>
    <xf numFmtId="0" fontId="20" fillId="5" borderId="70" xfId="8" applyFont="1" applyFill="1" applyBorder="1" applyAlignment="1">
      <alignment horizontal="center" vertical="center" wrapText="1"/>
    </xf>
    <xf numFmtId="0" fontId="20" fillId="5" borderId="65" xfId="8" applyFont="1" applyFill="1" applyBorder="1" applyAlignment="1">
      <alignment horizontal="center" vertical="center" wrapText="1"/>
    </xf>
    <xf numFmtId="0" fontId="20" fillId="5" borderId="71" xfId="8" applyFont="1" applyFill="1" applyBorder="1" applyAlignment="1">
      <alignment horizontal="center" vertical="center" wrapText="1"/>
    </xf>
    <xf numFmtId="0" fontId="20" fillId="5" borderId="38" xfId="8" applyFont="1" applyFill="1" applyBorder="1" applyAlignment="1">
      <alignment horizontal="right" vertical="center" wrapText="1"/>
    </xf>
    <xf numFmtId="0" fontId="51" fillId="5" borderId="27" xfId="8" applyFont="1" applyFill="1" applyBorder="1" applyAlignment="1">
      <alignment horizontal="center" vertical="center" wrapText="1"/>
    </xf>
    <xf numFmtId="0" fontId="51" fillId="5" borderId="18" xfId="8" applyFont="1" applyFill="1" applyBorder="1" applyAlignment="1">
      <alignment horizontal="center" vertical="center" wrapText="1"/>
    </xf>
    <xf numFmtId="0" fontId="51" fillId="5" borderId="37" xfId="8" applyFont="1" applyFill="1" applyBorder="1" applyAlignment="1">
      <alignment horizontal="center" vertical="center" wrapText="1"/>
    </xf>
    <xf numFmtId="0" fontId="51" fillId="5" borderId="53" xfId="8" applyFont="1" applyFill="1" applyBorder="1" applyAlignment="1">
      <alignment horizontal="center" vertical="center" wrapText="1"/>
    </xf>
    <xf numFmtId="0" fontId="16" fillId="0" borderId="0" xfId="0" applyFont="1" applyBorder="1" applyAlignment="1">
      <alignment horizontal="center" vertical="center"/>
    </xf>
    <xf numFmtId="0" fontId="50" fillId="5" borderId="38" xfId="1" applyFont="1" applyFill="1" applyBorder="1" applyAlignment="1">
      <alignment horizontal="left" vertical="center" wrapText="1"/>
    </xf>
    <xf numFmtId="0" fontId="54" fillId="5" borderId="17" xfId="2" applyFont="1" applyFill="1" applyBorder="1" applyAlignment="1">
      <alignment horizontal="center" vertical="center" wrapText="1"/>
    </xf>
    <xf numFmtId="0" fontId="54" fillId="5" borderId="36" xfId="2" applyFont="1" applyFill="1" applyBorder="1" applyAlignment="1">
      <alignment horizontal="center" vertical="center" wrapText="1"/>
    </xf>
    <xf numFmtId="0" fontId="16" fillId="0" borderId="0" xfId="0" applyFont="1" applyBorder="1" applyAlignment="1">
      <alignment horizontal="right" vertical="center" wrapText="1"/>
    </xf>
    <xf numFmtId="0" fontId="16" fillId="0" borderId="0" xfId="0" applyFont="1" applyBorder="1" applyAlignment="1">
      <alignment horizontal="center" wrapText="1"/>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16" fillId="0" borderId="0" xfId="0" applyFont="1" applyBorder="1" applyAlignment="1">
      <alignment horizontal="right" vertical="center"/>
    </xf>
    <xf numFmtId="0" fontId="16" fillId="0" borderId="19" xfId="0" applyFont="1" applyBorder="1" applyAlignment="1">
      <alignment horizontal="left" vertical="center"/>
    </xf>
    <xf numFmtId="0" fontId="16" fillId="0" borderId="18" xfId="0" applyFont="1" applyBorder="1" applyAlignment="1">
      <alignment horizontal="right" vertical="center"/>
    </xf>
    <xf numFmtId="0" fontId="16" fillId="2" borderId="0" xfId="0" applyFont="1" applyFill="1" applyBorder="1" applyAlignment="1">
      <alignment horizontal="left" vertical="center"/>
    </xf>
    <xf numFmtId="0" fontId="16" fillId="5" borderId="38" xfId="0" applyFont="1" applyFill="1" applyBorder="1" applyAlignment="1">
      <alignment vertical="center"/>
    </xf>
    <xf numFmtId="0" fontId="16" fillId="0" borderId="0" xfId="0" applyFont="1" applyBorder="1" applyAlignment="1">
      <alignment horizontal="right" vertical="center" wrapText="1"/>
    </xf>
    <xf numFmtId="0" fontId="20" fillId="0" borderId="67" xfId="1" applyFont="1" applyBorder="1" applyAlignment="1">
      <alignment horizontal="right" vertical="center" wrapText="1"/>
    </xf>
    <xf numFmtId="0" fontId="16" fillId="2" borderId="67" xfId="0" applyFont="1" applyFill="1" applyBorder="1" applyAlignment="1">
      <alignment horizontal="left" vertical="center" wrapText="1"/>
    </xf>
    <xf numFmtId="0" fontId="20" fillId="0" borderId="11" xfId="1" applyFont="1" applyBorder="1" applyAlignment="1">
      <alignment horizontal="right" vertical="center" wrapText="1"/>
    </xf>
    <xf numFmtId="0" fontId="16" fillId="0" borderId="11" xfId="0" applyFont="1" applyBorder="1" applyAlignment="1">
      <alignment horizontal="left" vertical="center" wrapText="1"/>
    </xf>
    <xf numFmtId="0" fontId="20" fillId="2" borderId="11" xfId="1" applyFont="1" applyFill="1" applyBorder="1" applyAlignment="1">
      <alignment horizontal="right" vertical="center" wrapText="1"/>
    </xf>
    <xf numFmtId="0" fontId="16" fillId="0" borderId="11" xfId="0" applyFont="1" applyBorder="1" applyAlignment="1">
      <alignment vertical="center"/>
    </xf>
    <xf numFmtId="0" fontId="16" fillId="0" borderId="66" xfId="0" applyFont="1" applyBorder="1" applyAlignment="1">
      <alignment vertical="center"/>
    </xf>
    <xf numFmtId="0" fontId="20" fillId="5" borderId="47" xfId="1" applyFont="1" applyFill="1" applyBorder="1" applyAlignment="1">
      <alignment horizontal="right" vertical="center" wrapText="1"/>
    </xf>
    <xf numFmtId="166" fontId="41" fillId="5" borderId="94" xfId="1" applyNumberFormat="1" applyFont="1" applyFill="1" applyBorder="1" applyAlignment="1">
      <alignment vertical="center"/>
    </xf>
    <xf numFmtId="0" fontId="20" fillId="0" borderId="21" xfId="1" applyFont="1" applyBorder="1" applyAlignment="1">
      <alignment horizontal="right" vertical="center" wrapText="1"/>
    </xf>
    <xf numFmtId="0" fontId="16" fillId="2" borderId="96" xfId="0" applyFont="1" applyFill="1" applyBorder="1" applyAlignment="1">
      <alignment horizontal="left" vertical="center" wrapText="1"/>
    </xf>
    <xf numFmtId="0" fontId="20" fillId="5" borderId="65" xfId="1" applyFont="1" applyFill="1" applyBorder="1" applyAlignment="1">
      <alignment horizontal="center" vertical="center" wrapText="1"/>
    </xf>
    <xf numFmtId="0" fontId="20" fillId="0" borderId="96" xfId="1" applyFont="1" applyBorder="1" applyAlignment="1">
      <alignment horizontal="right" vertical="center" wrapText="1"/>
    </xf>
    <xf numFmtId="0" fontId="20" fillId="5" borderId="71" xfId="1" applyFont="1" applyFill="1" applyBorder="1" applyAlignment="1">
      <alignment horizontal="center" vertical="center" wrapText="1"/>
    </xf>
    <xf numFmtId="0" fontId="56" fillId="5" borderId="18" xfId="0" applyFont="1" applyFill="1" applyBorder="1" applyAlignment="1">
      <alignment horizontal="center" vertical="center" wrapText="1"/>
    </xf>
    <xf numFmtId="0" fontId="20" fillId="5" borderId="9" xfId="8" applyFont="1" applyFill="1" applyBorder="1" applyAlignment="1">
      <alignment horizontal="center" vertical="center" wrapText="1"/>
    </xf>
    <xf numFmtId="0" fontId="15" fillId="5" borderId="18" xfId="8" applyFont="1" applyFill="1" applyBorder="1" applyAlignment="1">
      <alignment horizontal="center" vertical="center" wrapText="1"/>
    </xf>
    <xf numFmtId="0" fontId="15" fillId="5" borderId="53" xfId="8" applyFont="1" applyFill="1" applyBorder="1" applyAlignment="1">
      <alignment horizontal="center" vertical="center" wrapText="1"/>
    </xf>
    <xf numFmtId="0" fontId="16" fillId="0" borderId="18" xfId="0" applyFont="1" applyBorder="1" applyAlignment="1">
      <alignment vertical="center" wrapText="1"/>
    </xf>
    <xf numFmtId="0" fontId="20" fillId="5" borderId="7" xfId="8" applyFont="1" applyFill="1" applyBorder="1" applyAlignment="1">
      <alignment horizontal="center" vertical="center" wrapText="1"/>
    </xf>
    <xf numFmtId="0" fontId="20" fillId="5" borderId="38" xfId="8" applyFont="1" applyFill="1" applyBorder="1" applyAlignment="1">
      <alignment horizontal="left" vertical="center" wrapText="1"/>
    </xf>
    <xf numFmtId="164" fontId="20" fillId="2" borderId="0" xfId="8" applyNumberFormat="1" applyFont="1" applyFill="1" applyBorder="1" applyAlignment="1">
      <alignment horizontal="center" vertical="center"/>
    </xf>
    <xf numFmtId="0" fontId="16" fillId="5" borderId="0" xfId="0" applyFont="1" applyFill="1" applyBorder="1" applyAlignment="1">
      <alignment horizontal="right" vertical="center"/>
    </xf>
    <xf numFmtId="0" fontId="16" fillId="5" borderId="38" xfId="0" applyFont="1" applyFill="1" applyBorder="1" applyAlignment="1">
      <alignment horizontal="right" vertical="center"/>
    </xf>
    <xf numFmtId="0" fontId="20" fillId="5" borderId="24" xfId="8" applyFont="1" applyFill="1" applyBorder="1" applyAlignment="1">
      <alignment horizontal="center" vertical="center" wrapText="1"/>
    </xf>
    <xf numFmtId="0" fontId="51" fillId="5" borderId="18" xfId="1" applyFont="1" applyFill="1" applyBorder="1" applyAlignment="1">
      <alignment horizontal="center" vertical="center" wrapText="1"/>
    </xf>
    <xf numFmtId="0" fontId="51" fillId="5" borderId="27" xfId="1" applyFont="1" applyFill="1" applyBorder="1" applyAlignment="1">
      <alignment horizontal="center" vertical="center" wrapText="1"/>
    </xf>
    <xf numFmtId="0" fontId="51" fillId="5" borderId="37" xfId="1" applyFont="1" applyFill="1" applyBorder="1" applyAlignment="1">
      <alignment horizontal="center" vertical="center" wrapText="1"/>
    </xf>
    <xf numFmtId="0" fontId="20" fillId="5" borderId="85" xfId="8" applyFont="1" applyFill="1" applyBorder="1" applyAlignment="1">
      <alignment horizontal="center" vertical="center" wrapText="1"/>
    </xf>
    <xf numFmtId="0" fontId="20" fillId="5" borderId="18" xfId="8" applyFont="1" applyFill="1" applyBorder="1" applyAlignment="1">
      <alignment horizontal="center" vertical="center" wrapText="1" readingOrder="2"/>
    </xf>
    <xf numFmtId="0" fontId="20" fillId="5" borderId="27" xfId="8" applyFont="1" applyFill="1" applyBorder="1" applyAlignment="1">
      <alignment horizontal="center" vertical="center" wrapText="1" readingOrder="2"/>
    </xf>
    <xf numFmtId="0" fontId="20" fillId="5" borderId="37" xfId="8" applyFont="1" applyFill="1" applyBorder="1" applyAlignment="1">
      <alignment horizontal="center" vertical="center" wrapText="1" readingOrder="2"/>
    </xf>
    <xf numFmtId="0" fontId="20" fillId="5" borderId="61" xfId="10" applyFont="1" applyFill="1" applyBorder="1" applyAlignment="1">
      <alignment horizontal="center" vertical="center" wrapText="1" readingOrder="2"/>
    </xf>
    <xf numFmtId="0" fontId="20" fillId="5" borderId="77" xfId="8" applyFont="1" applyFill="1" applyBorder="1" applyAlignment="1">
      <alignment horizontal="center" vertical="center" wrapText="1" readingOrder="2"/>
    </xf>
    <xf numFmtId="0" fontId="20" fillId="5" borderId="48" xfId="8" applyFont="1" applyFill="1" applyBorder="1" applyAlignment="1">
      <alignment horizontal="center" vertical="center" wrapText="1"/>
    </xf>
    <xf numFmtId="0" fontId="20" fillId="5" borderId="48" xfId="10" applyFont="1" applyFill="1" applyBorder="1" applyAlignment="1">
      <alignment horizontal="center" vertical="center" wrapText="1"/>
    </xf>
    <xf numFmtId="0" fontId="20" fillId="5" borderId="18" xfId="10" applyFont="1" applyFill="1" applyBorder="1" applyAlignment="1">
      <alignment horizontal="center" vertical="center" wrapText="1"/>
    </xf>
    <xf numFmtId="0" fontId="16" fillId="5" borderId="0" xfId="0" applyFont="1" applyFill="1" applyAlignment="1">
      <alignment horizontal="right" vertical="center"/>
    </xf>
    <xf numFmtId="0" fontId="16" fillId="0" borderId="0" xfId="0" applyFont="1" applyFill="1" applyBorder="1" applyAlignment="1">
      <alignment horizontal="right" vertical="center"/>
    </xf>
    <xf numFmtId="0" fontId="49" fillId="5" borderId="24"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5" fillId="5" borderId="0" xfId="0" applyFont="1" applyFill="1" applyBorder="1" applyAlignment="1">
      <alignment horizontal="right" vertical="center"/>
    </xf>
    <xf numFmtId="0" fontId="16" fillId="0" borderId="18" xfId="0" applyFont="1" applyBorder="1" applyAlignment="1">
      <alignment horizontal="center" vertical="center"/>
    </xf>
    <xf numFmtId="0" fontId="16" fillId="5" borderId="57" xfId="0" applyFont="1" applyFill="1" applyBorder="1" applyAlignment="1">
      <alignment horizontal="center" vertical="center" wrapText="1"/>
    </xf>
    <xf numFmtId="0" fontId="16" fillId="5" borderId="95" xfId="0" applyFont="1" applyFill="1" applyBorder="1" applyAlignment="1">
      <alignment horizontal="right" vertical="center"/>
    </xf>
    <xf numFmtId="0" fontId="16" fillId="5" borderId="97" xfId="0" applyFont="1" applyFill="1" applyBorder="1" applyAlignment="1">
      <alignment vertical="center"/>
    </xf>
    <xf numFmtId="0" fontId="16" fillId="2" borderId="38" xfId="0" applyFont="1" applyFill="1" applyBorder="1" applyAlignment="1">
      <alignment horizontal="right" vertical="center"/>
    </xf>
    <xf numFmtId="0" fontId="0" fillId="2" borderId="0" xfId="0" applyFill="1"/>
    <xf numFmtId="0" fontId="20" fillId="5" borderId="57" xfId="2" applyFont="1" applyFill="1" applyBorder="1" applyAlignment="1">
      <alignment vertical="center" wrapText="1"/>
    </xf>
    <xf numFmtId="0" fontId="20" fillId="5" borderId="38" xfId="8" applyFont="1" applyFill="1" applyBorder="1" applyAlignment="1">
      <alignment vertical="center" wrapText="1"/>
    </xf>
    <xf numFmtId="0" fontId="38" fillId="0" borderId="0" xfId="1" applyFont="1" applyBorder="1" applyAlignment="1">
      <alignment vertical="center" wrapText="1"/>
    </xf>
    <xf numFmtId="0" fontId="38" fillId="0" borderId="18" xfId="1" applyFont="1" applyBorder="1" applyAlignment="1">
      <alignment vertical="center" wrapText="1"/>
    </xf>
    <xf numFmtId="0" fontId="16" fillId="2" borderId="11" xfId="0" applyFont="1" applyFill="1" applyBorder="1" applyAlignment="1">
      <alignment horizontal="left" vertical="center"/>
    </xf>
    <xf numFmtId="0" fontId="16" fillId="2" borderId="66" xfId="0" applyFont="1" applyFill="1" applyBorder="1" applyAlignment="1">
      <alignment horizontal="left" vertical="center"/>
    </xf>
    <xf numFmtId="0" fontId="26" fillId="2" borderId="0" xfId="0" applyFont="1" applyFill="1" applyBorder="1" applyAlignment="1">
      <alignment horizontal="center" vertical="center"/>
    </xf>
    <xf numFmtId="0" fontId="32" fillId="0" borderId="0" xfId="0" applyFont="1" applyFill="1" applyBorder="1" applyAlignment="1">
      <alignment horizontal="center" vertical="center" wrapText="1"/>
    </xf>
    <xf numFmtId="3" fontId="19" fillId="5" borderId="0" xfId="0" applyNumberFormat="1" applyFont="1" applyFill="1" applyBorder="1" applyAlignment="1">
      <alignment vertical="center"/>
    </xf>
    <xf numFmtId="0" fontId="19" fillId="5" borderId="0" xfId="0" applyFont="1" applyFill="1" applyBorder="1" applyAlignment="1">
      <alignment vertical="center"/>
    </xf>
    <xf numFmtId="0" fontId="15" fillId="5" borderId="0" xfId="1" applyFont="1" applyFill="1" applyBorder="1" applyAlignment="1">
      <alignment horizontal="center" vertical="center" wrapText="1"/>
    </xf>
    <xf numFmtId="0" fontId="19" fillId="5" borderId="0" xfId="0" applyFont="1" applyFill="1" applyBorder="1" applyAlignment="1">
      <alignment horizontal="center" vertical="center" wrapText="1"/>
    </xf>
    <xf numFmtId="0" fontId="20" fillId="5" borderId="57" xfId="2" applyFont="1" applyFill="1" applyBorder="1" applyAlignment="1">
      <alignment horizontal="center" vertical="center" wrapText="1"/>
    </xf>
    <xf numFmtId="0" fontId="15" fillId="5" borderId="18" xfId="2" applyFont="1" applyFill="1" applyBorder="1" applyAlignment="1">
      <alignment horizontal="center" vertical="center" wrapText="1"/>
    </xf>
    <xf numFmtId="0" fontId="19" fillId="5" borderId="18" xfId="0" applyFont="1" applyFill="1" applyBorder="1" applyAlignment="1">
      <alignment horizontal="center" vertical="center"/>
    </xf>
    <xf numFmtId="0" fontId="19" fillId="5" borderId="18" xfId="0" applyFont="1" applyFill="1" applyBorder="1" applyAlignment="1">
      <alignment horizontal="center" vertical="center" wrapText="1"/>
    </xf>
    <xf numFmtId="0" fontId="15" fillId="5" borderId="18" xfId="1" applyFont="1" applyFill="1" applyBorder="1" applyAlignment="1">
      <alignment horizontal="center" vertical="center" wrapText="1"/>
    </xf>
    <xf numFmtId="0" fontId="19" fillId="5" borderId="48" xfId="0" applyFont="1" applyFill="1" applyBorder="1" applyAlignment="1">
      <alignment horizontal="center" vertical="center"/>
    </xf>
    <xf numFmtId="3" fontId="15" fillId="2" borderId="44" xfId="8" applyNumberFormat="1" applyFont="1" applyFill="1" applyBorder="1" applyAlignment="1">
      <alignment horizontal="center" vertical="center"/>
    </xf>
    <xf numFmtId="0" fontId="19" fillId="2" borderId="44" xfId="0" applyFont="1" applyFill="1" applyBorder="1" applyAlignment="1">
      <alignment horizontal="left" vertical="center"/>
    </xf>
    <xf numFmtId="0" fontId="15" fillId="2" borderId="44" xfId="1" applyFont="1" applyFill="1" applyBorder="1" applyAlignment="1">
      <alignment vertical="center" wrapText="1"/>
    </xf>
    <xf numFmtId="3" fontId="19" fillId="2" borderId="44" xfId="0" applyNumberFormat="1" applyFont="1" applyFill="1" applyBorder="1" applyAlignment="1">
      <alignment horizontal="center" vertical="center"/>
    </xf>
    <xf numFmtId="0" fontId="15" fillId="2" borderId="38" xfId="1" applyFont="1" applyFill="1" applyBorder="1" applyAlignment="1">
      <alignment vertical="center" wrapText="1"/>
    </xf>
    <xf numFmtId="0" fontId="19" fillId="2" borderId="38" xfId="0" applyFont="1" applyFill="1" applyBorder="1" applyAlignment="1">
      <alignment horizontal="left" vertical="center"/>
    </xf>
    <xf numFmtId="0" fontId="16" fillId="5" borderId="44" xfId="0" applyFont="1" applyFill="1" applyBorder="1" applyAlignment="1">
      <alignment horizontal="center" vertical="center"/>
    </xf>
    <xf numFmtId="166" fontId="20" fillId="2" borderId="44" xfId="8" applyNumberFormat="1" applyFont="1" applyFill="1" applyBorder="1" applyAlignment="1">
      <alignment horizontal="center" vertical="center"/>
    </xf>
    <xf numFmtId="0" fontId="20" fillId="2" borderId="3" xfId="1" applyFont="1" applyFill="1" applyBorder="1" applyAlignment="1">
      <alignment horizontal="right" vertical="center" wrapText="1"/>
    </xf>
    <xf numFmtId="0" fontId="20" fillId="2" borderId="3" xfId="1" applyFont="1" applyFill="1" applyBorder="1" applyAlignment="1">
      <alignment horizontal="left" vertical="center" wrapText="1"/>
    </xf>
    <xf numFmtId="164" fontId="15" fillId="2" borderId="3" xfId="2" applyNumberFormat="1" applyFont="1" applyFill="1" applyBorder="1" applyAlignment="1">
      <alignment horizontal="left" vertical="center"/>
    </xf>
    <xf numFmtId="0" fontId="20" fillId="5" borderId="101" xfId="1" applyFont="1" applyFill="1" applyBorder="1" applyAlignment="1">
      <alignment horizontal="right" vertical="center" wrapText="1"/>
    </xf>
    <xf numFmtId="0" fontId="16" fillId="5" borderId="101" xfId="0" applyFont="1" applyFill="1" applyBorder="1" applyAlignment="1">
      <alignment horizontal="left" vertical="center"/>
    </xf>
    <xf numFmtId="0" fontId="19" fillId="2" borderId="0" xfId="0" applyFont="1" applyFill="1" applyBorder="1" applyAlignment="1">
      <alignment horizontal="left" vertical="center"/>
    </xf>
    <xf numFmtId="164" fontId="60" fillId="0" borderId="108" xfId="58" applyNumberFormat="1" applyFont="1" applyFill="1" applyBorder="1" applyAlignment="1">
      <alignment horizontal="right" vertical="top"/>
    </xf>
    <xf numFmtId="164" fontId="60" fillId="0" borderId="110" xfId="62" applyNumberFormat="1" applyFont="1" applyFill="1" applyBorder="1" applyAlignment="1">
      <alignment horizontal="right" vertical="top"/>
    </xf>
    <xf numFmtId="164" fontId="61" fillId="0" borderId="0" xfId="2" applyNumberFormat="1" applyFont="1" applyBorder="1" applyAlignment="1">
      <alignment horizontal="right" vertical="center"/>
    </xf>
    <xf numFmtId="0" fontId="38" fillId="0" borderId="96" xfId="1" applyFont="1" applyBorder="1" applyAlignment="1">
      <alignment horizontal="right" vertical="center" wrapText="1"/>
    </xf>
    <xf numFmtId="165" fontId="21" fillId="0" borderId="96" xfId="0" applyNumberFormat="1" applyFont="1" applyBorder="1" applyAlignment="1">
      <alignment horizontal="center" vertical="center"/>
    </xf>
    <xf numFmtId="0" fontId="21" fillId="2" borderId="96" xfId="0" applyFont="1" applyFill="1" applyBorder="1" applyAlignment="1">
      <alignment horizontal="left" vertical="center" wrapText="1"/>
    </xf>
    <xf numFmtId="0" fontId="38" fillId="5" borderId="46" xfId="1" applyFont="1" applyFill="1" applyBorder="1" applyAlignment="1">
      <alignment horizontal="right" vertical="center" wrapText="1"/>
    </xf>
    <xf numFmtId="165" fontId="21" fillId="5" borderId="46" xfId="0" applyNumberFormat="1" applyFont="1" applyFill="1" applyBorder="1" applyAlignment="1">
      <alignment horizontal="center" vertical="center"/>
    </xf>
    <xf numFmtId="0" fontId="21" fillId="5" borderId="46" xfId="0" applyFont="1" applyFill="1" applyBorder="1" applyAlignment="1">
      <alignment horizontal="left" vertical="center"/>
    </xf>
    <xf numFmtId="164" fontId="60" fillId="0" borderId="107" xfId="64" applyNumberFormat="1" applyFont="1" applyFill="1" applyBorder="1" applyAlignment="1">
      <alignment horizontal="right" vertical="top"/>
    </xf>
    <xf numFmtId="164" fontId="60" fillId="0" borderId="106" xfId="65" applyNumberFormat="1" applyFont="1" applyFill="1" applyBorder="1" applyAlignment="1">
      <alignment horizontal="right" vertical="top"/>
    </xf>
    <xf numFmtId="164" fontId="60" fillId="0" borderId="109" xfId="66" applyNumberFormat="1" applyFont="1" applyFill="1" applyBorder="1" applyAlignment="1">
      <alignment horizontal="right" vertical="top"/>
    </xf>
    <xf numFmtId="164" fontId="60" fillId="0" borderId="111" xfId="67" applyNumberFormat="1" applyFont="1" applyFill="1" applyBorder="1" applyAlignment="1">
      <alignment horizontal="right" vertical="top"/>
    </xf>
    <xf numFmtId="3" fontId="0" fillId="0" borderId="0" xfId="0" applyNumberFormat="1"/>
    <xf numFmtId="0" fontId="20" fillId="2" borderId="18" xfId="2" applyFont="1" applyFill="1" applyBorder="1" applyAlignment="1">
      <alignment horizontal="right" vertical="center" wrapText="1"/>
    </xf>
    <xf numFmtId="3" fontId="20" fillId="2" borderId="18" xfId="8" applyNumberFormat="1" applyFont="1" applyFill="1" applyBorder="1" applyAlignment="1">
      <alignment horizontal="center" vertical="center"/>
    </xf>
    <xf numFmtId="0" fontId="38" fillId="5" borderId="104" xfId="1" applyFont="1" applyFill="1" applyBorder="1" applyAlignment="1">
      <alignment horizontal="center" vertical="center" wrapText="1"/>
    </xf>
    <xf numFmtId="0" fontId="16" fillId="0" borderId="0" xfId="0" applyFont="1" applyBorder="1" applyAlignment="1">
      <alignment horizontal="center" vertical="center"/>
    </xf>
    <xf numFmtId="0" fontId="16" fillId="0" borderId="0" xfId="0" applyFont="1" applyBorder="1" applyAlignment="1">
      <alignment horizontal="right" vertical="center"/>
    </xf>
    <xf numFmtId="0" fontId="16" fillId="2" borderId="0" xfId="0" applyFont="1" applyFill="1" applyBorder="1" applyAlignment="1">
      <alignment horizontal="left" vertical="center"/>
    </xf>
    <xf numFmtId="3" fontId="20" fillId="5" borderId="0" xfId="9" applyNumberFormat="1" applyFont="1" applyFill="1" applyBorder="1" applyAlignment="1">
      <alignment horizontal="center" vertical="center"/>
    </xf>
    <xf numFmtId="3" fontId="20" fillId="0" borderId="0" xfId="9" applyNumberFormat="1" applyFont="1" applyBorder="1" applyAlignment="1">
      <alignment horizontal="center" vertical="center"/>
    </xf>
    <xf numFmtId="0" fontId="20" fillId="2" borderId="19" xfId="1" applyFont="1" applyFill="1" applyBorder="1" applyAlignment="1">
      <alignment vertical="center" wrapText="1"/>
    </xf>
    <xf numFmtId="0" fontId="20" fillId="5" borderId="14" xfId="1" applyFont="1" applyFill="1" applyBorder="1" applyAlignment="1">
      <alignment horizontal="center" vertical="center" wrapText="1"/>
    </xf>
    <xf numFmtId="0" fontId="20" fillId="5" borderId="2" xfId="1" applyFont="1" applyFill="1" applyBorder="1" applyAlignment="1">
      <alignment horizontal="center" vertical="center" wrapText="1"/>
    </xf>
    <xf numFmtId="0" fontId="25" fillId="0" borderId="0" xfId="0" applyFont="1"/>
    <xf numFmtId="0" fontId="20" fillId="2" borderId="0" xfId="1" applyFont="1" applyFill="1" applyBorder="1" applyAlignment="1">
      <alignment vertical="center" wrapText="1"/>
    </xf>
    <xf numFmtId="0" fontId="20" fillId="5" borderId="38" xfId="1" applyFont="1" applyFill="1" applyBorder="1" applyAlignment="1">
      <alignment vertical="center" wrapText="1"/>
    </xf>
    <xf numFmtId="0" fontId="16" fillId="5" borderId="38" xfId="0" applyFont="1" applyFill="1" applyBorder="1" applyAlignment="1">
      <alignment horizontal="left" vertical="center"/>
    </xf>
    <xf numFmtId="0" fontId="16" fillId="2" borderId="19" xfId="0" applyFont="1" applyFill="1" applyBorder="1" applyAlignment="1">
      <alignment horizontal="left" vertical="center"/>
    </xf>
    <xf numFmtId="0" fontId="20" fillId="0" borderId="67" xfId="8" applyFont="1" applyBorder="1" applyAlignment="1">
      <alignment horizontal="right" vertical="center" wrapText="1"/>
    </xf>
    <xf numFmtId="0" fontId="20" fillId="0" borderId="11" xfId="8" applyFont="1" applyBorder="1" applyAlignment="1">
      <alignment horizontal="right" vertical="center" wrapText="1"/>
    </xf>
    <xf numFmtId="166" fontId="50" fillId="2" borderId="0" xfId="8" applyNumberFormat="1" applyFont="1" applyFill="1" applyBorder="1" applyAlignment="1">
      <alignment horizontal="center" vertical="center"/>
    </xf>
    <xf numFmtId="3" fontId="20" fillId="2" borderId="112" xfId="1" applyNumberFormat="1" applyFont="1" applyFill="1" applyBorder="1" applyAlignment="1">
      <alignment horizontal="center" vertical="center"/>
    </xf>
    <xf numFmtId="0" fontId="20" fillId="5" borderId="101" xfId="2" applyFont="1" applyFill="1" applyBorder="1" applyAlignment="1">
      <alignment horizontal="right" vertical="center" wrapText="1"/>
    </xf>
    <xf numFmtId="0" fontId="20" fillId="5" borderId="46" xfId="1" applyFont="1" applyFill="1" applyBorder="1" applyAlignment="1">
      <alignment horizontal="right" vertical="center" wrapText="1"/>
    </xf>
    <xf numFmtId="0" fontId="16" fillId="5" borderId="46" xfId="0" applyFont="1" applyFill="1" applyBorder="1" applyAlignment="1">
      <alignment horizontal="left" vertical="center"/>
    </xf>
    <xf numFmtId="0" fontId="20" fillId="5" borderId="100" xfId="2" applyFont="1" applyFill="1" applyBorder="1" applyAlignment="1">
      <alignment horizontal="right" vertical="center" wrapText="1"/>
    </xf>
    <xf numFmtId="0" fontId="16" fillId="5" borderId="100" xfId="0" applyFont="1" applyFill="1" applyBorder="1" applyAlignment="1">
      <alignment horizontal="left" vertical="center"/>
    </xf>
    <xf numFmtId="3" fontId="20" fillId="2" borderId="44" xfId="8" applyNumberFormat="1" applyFont="1" applyFill="1" applyBorder="1" applyAlignment="1">
      <alignment horizontal="center" vertical="center"/>
    </xf>
    <xf numFmtId="0" fontId="16" fillId="2" borderId="44" xfId="0" applyFont="1" applyFill="1" applyBorder="1" applyAlignment="1">
      <alignment vertical="center"/>
    </xf>
    <xf numFmtId="0" fontId="16" fillId="2" borderId="0" xfId="0" applyFont="1" applyFill="1" applyBorder="1" applyAlignment="1">
      <alignment horizontal="left" vertical="center"/>
    </xf>
    <xf numFmtId="3" fontId="20" fillId="2" borderId="19" xfId="8" applyNumberFormat="1" applyFont="1" applyFill="1" applyBorder="1" applyAlignment="1">
      <alignment horizontal="center" vertical="center"/>
    </xf>
    <xf numFmtId="0" fontId="16" fillId="2" borderId="19" xfId="0" applyFont="1" applyFill="1" applyBorder="1" applyAlignment="1">
      <alignment vertical="center"/>
    </xf>
    <xf numFmtId="3" fontId="20" fillId="2" borderId="0" xfId="9" applyNumberFormat="1" applyFont="1" applyFill="1" applyBorder="1" applyAlignment="1">
      <alignment horizontal="center" vertical="center"/>
    </xf>
    <xf numFmtId="3" fontId="20" fillId="5" borderId="0" xfId="8" applyNumberFormat="1" applyFont="1" applyFill="1" applyBorder="1" applyAlignment="1">
      <alignment horizontal="left" vertical="center"/>
    </xf>
    <xf numFmtId="3" fontId="20" fillId="2" borderId="46" xfId="9" applyNumberFormat="1" applyFont="1" applyFill="1" applyBorder="1" applyAlignment="1">
      <alignment horizontal="center" vertical="center"/>
    </xf>
    <xf numFmtId="0" fontId="0" fillId="0" borderId="0" xfId="0" applyAlignment="1">
      <alignment horizontal="right"/>
    </xf>
    <xf numFmtId="0" fontId="15" fillId="0" borderId="67" xfId="2" applyFont="1" applyBorder="1" applyAlignment="1">
      <alignment horizontal="right" vertical="center" wrapText="1"/>
    </xf>
    <xf numFmtId="3" fontId="59" fillId="0" borderId="113" xfId="20" applyNumberFormat="1" applyFont="1" applyFill="1" applyBorder="1" applyAlignment="1">
      <alignment horizontal="center" vertical="center"/>
    </xf>
    <xf numFmtId="0" fontId="19" fillId="0" borderId="67" xfId="0" applyFont="1" applyBorder="1" applyAlignment="1">
      <alignment horizontal="left" vertical="center"/>
    </xf>
    <xf numFmtId="0" fontId="15" fillId="5" borderId="11" xfId="2" applyFont="1" applyFill="1" applyBorder="1" applyAlignment="1">
      <alignment horizontal="right" vertical="center" wrapText="1"/>
    </xf>
    <xf numFmtId="164" fontId="15" fillId="5" borderId="11" xfId="2" applyNumberFormat="1" applyFont="1" applyFill="1" applyBorder="1" applyAlignment="1">
      <alignment horizontal="left" vertical="center"/>
    </xf>
    <xf numFmtId="0" fontId="15" fillId="0" borderId="11" xfId="2" applyFont="1" applyBorder="1" applyAlignment="1">
      <alignment horizontal="right" vertical="center" wrapText="1"/>
    </xf>
    <xf numFmtId="3" fontId="59" fillId="0" borderId="114" xfId="21" applyNumberFormat="1" applyFont="1" applyFill="1" applyBorder="1" applyAlignment="1">
      <alignment horizontal="center" vertical="center"/>
    </xf>
    <xf numFmtId="0" fontId="19" fillId="2" borderId="11" xfId="0" applyFont="1" applyFill="1" applyBorder="1" applyAlignment="1">
      <alignment horizontal="left" vertical="center"/>
    </xf>
    <xf numFmtId="0" fontId="15" fillId="0" borderId="72" xfId="2" applyFont="1" applyBorder="1" applyAlignment="1">
      <alignment horizontal="right" vertical="center" wrapText="1"/>
    </xf>
    <xf numFmtId="3" fontId="59" fillId="0" borderId="115" xfId="21" applyNumberFormat="1" applyFont="1" applyFill="1" applyBorder="1" applyAlignment="1">
      <alignment horizontal="center" vertical="center"/>
    </xf>
    <xf numFmtId="0" fontId="19" fillId="2" borderId="72" xfId="0" applyFont="1" applyFill="1" applyBorder="1" applyAlignment="1">
      <alignment horizontal="left" vertical="center"/>
    </xf>
    <xf numFmtId="0" fontId="15" fillId="5" borderId="116" xfId="2" applyFont="1" applyFill="1" applyBorder="1" applyAlignment="1">
      <alignment horizontal="right" vertical="center" wrapText="1"/>
    </xf>
    <xf numFmtId="0" fontId="19" fillId="5" borderId="116" xfId="0" applyFont="1" applyFill="1" applyBorder="1" applyAlignment="1">
      <alignment horizontal="left" vertical="center"/>
    </xf>
    <xf numFmtId="164" fontId="15" fillId="2" borderId="11" xfId="2" applyNumberFormat="1" applyFont="1" applyFill="1" applyBorder="1" applyAlignment="1">
      <alignment horizontal="left" vertical="center"/>
    </xf>
    <xf numFmtId="0" fontId="19" fillId="2" borderId="67" xfId="0" applyFont="1" applyFill="1" applyBorder="1" applyAlignment="1">
      <alignment horizontal="right" vertical="center"/>
    </xf>
    <xf numFmtId="3" fontId="19" fillId="2" borderId="67" xfId="0" applyNumberFormat="1" applyFont="1" applyFill="1" applyBorder="1" applyAlignment="1">
      <alignment horizontal="center" vertical="center"/>
    </xf>
    <xf numFmtId="0" fontId="19" fillId="2" borderId="67" xfId="0" applyFont="1" applyFill="1" applyBorder="1" applyAlignment="1">
      <alignment horizontal="left" vertical="center"/>
    </xf>
    <xf numFmtId="0" fontId="19" fillId="5" borderId="11" xfId="0" applyFont="1" applyFill="1" applyBorder="1" applyAlignment="1">
      <alignment vertical="center"/>
    </xf>
    <xf numFmtId="3" fontId="19" fillId="5" borderId="11" xfId="0" applyNumberFormat="1" applyFont="1" applyFill="1" applyBorder="1" applyAlignment="1">
      <alignment horizontal="center" vertical="center"/>
    </xf>
    <xf numFmtId="3" fontId="19" fillId="5" borderId="11" xfId="0" applyNumberFormat="1" applyFont="1" applyFill="1" applyBorder="1" applyAlignment="1">
      <alignment vertical="center"/>
    </xf>
    <xf numFmtId="0" fontId="19" fillId="2" borderId="11" xfId="0" applyFont="1" applyFill="1" applyBorder="1" applyAlignment="1">
      <alignment horizontal="right" vertical="center"/>
    </xf>
    <xf numFmtId="3" fontId="19" fillId="2" borderId="11" xfId="0" applyNumberFormat="1" applyFont="1" applyFill="1" applyBorder="1" applyAlignment="1">
      <alignment horizontal="center" vertical="center"/>
    </xf>
    <xf numFmtId="3" fontId="19" fillId="5" borderId="11" xfId="0" applyNumberFormat="1" applyFont="1" applyFill="1" applyBorder="1" applyAlignment="1">
      <alignment horizontal="left" vertical="center" wrapText="1"/>
    </xf>
    <xf numFmtId="0" fontId="19" fillId="2" borderId="72" xfId="0" applyFont="1" applyFill="1" applyBorder="1" applyAlignment="1">
      <alignment horizontal="right" vertical="center"/>
    </xf>
    <xf numFmtId="3" fontId="19" fillId="2" borderId="72" xfId="0" applyNumberFormat="1" applyFont="1" applyFill="1" applyBorder="1" applyAlignment="1">
      <alignment horizontal="center" vertical="center"/>
    </xf>
    <xf numFmtId="3" fontId="15" fillId="0" borderId="67" xfId="1" applyNumberFormat="1" applyFont="1" applyBorder="1" applyAlignment="1">
      <alignment horizontal="center" vertical="center" wrapText="1"/>
    </xf>
    <xf numFmtId="3" fontId="15" fillId="2" borderId="67" xfId="1" applyNumberFormat="1" applyFont="1" applyFill="1" applyBorder="1" applyAlignment="1">
      <alignment horizontal="center" vertical="center" wrapText="1"/>
    </xf>
    <xf numFmtId="3" fontId="19" fillId="0" borderId="67" xfId="0" applyNumberFormat="1" applyFont="1" applyBorder="1" applyAlignment="1">
      <alignment horizontal="center" vertical="center"/>
    </xf>
    <xf numFmtId="3" fontId="15" fillId="5" borderId="11" xfId="1" applyNumberFormat="1" applyFont="1" applyFill="1" applyBorder="1" applyAlignment="1">
      <alignment vertical="center" wrapText="1"/>
    </xf>
    <xf numFmtId="0" fontId="15" fillId="2" borderId="11" xfId="1" applyFont="1" applyFill="1" applyBorder="1" applyAlignment="1">
      <alignment vertical="center" wrapText="1"/>
    </xf>
    <xf numFmtId="3" fontId="15" fillId="2" borderId="11" xfId="1" applyNumberFormat="1" applyFont="1" applyFill="1" applyBorder="1" applyAlignment="1">
      <alignment horizontal="center" vertical="center" wrapText="1"/>
    </xf>
    <xf numFmtId="3" fontId="15" fillId="5" borderId="11" xfId="1" applyNumberFormat="1" applyFont="1" applyFill="1" applyBorder="1" applyAlignment="1">
      <alignment horizontal="right" vertical="center" wrapText="1"/>
    </xf>
    <xf numFmtId="3" fontId="15" fillId="5" borderId="11" xfId="1" applyNumberFormat="1" applyFont="1" applyFill="1" applyBorder="1" applyAlignment="1">
      <alignment horizontal="left" vertical="center" wrapText="1"/>
    </xf>
    <xf numFmtId="0" fontId="15" fillId="2" borderId="13" xfId="1" applyFont="1" applyFill="1" applyBorder="1" applyAlignment="1">
      <alignment vertical="center" wrapText="1"/>
    </xf>
    <xf numFmtId="3" fontId="15" fillId="2" borderId="13" xfId="1" applyNumberFormat="1" applyFont="1" applyFill="1" applyBorder="1" applyAlignment="1">
      <alignment horizontal="center" vertical="center" wrapText="1"/>
    </xf>
    <xf numFmtId="3" fontId="19" fillId="2" borderId="13" xfId="0" applyNumberFormat="1" applyFont="1" applyFill="1" applyBorder="1" applyAlignment="1">
      <alignment horizontal="center" vertical="center"/>
    </xf>
    <xf numFmtId="0" fontId="19" fillId="2" borderId="13" xfId="0" applyFont="1" applyFill="1" applyBorder="1" applyAlignment="1">
      <alignment horizontal="left" vertical="center"/>
    </xf>
    <xf numFmtId="0" fontId="15" fillId="5" borderId="101" xfId="1" applyFont="1" applyFill="1" applyBorder="1" applyAlignment="1">
      <alignment vertical="center" wrapText="1"/>
    </xf>
    <xf numFmtId="3" fontId="15" fillId="5" borderId="101" xfId="1" applyNumberFormat="1" applyFont="1" applyFill="1" applyBorder="1" applyAlignment="1">
      <alignment horizontal="center" vertical="center" wrapText="1"/>
    </xf>
    <xf numFmtId="3" fontId="19" fillId="5" borderId="101" xfId="0" applyNumberFormat="1" applyFont="1" applyFill="1" applyBorder="1" applyAlignment="1">
      <alignment horizontal="center" vertical="center"/>
    </xf>
    <xf numFmtId="0" fontId="19" fillId="5" borderId="101" xfId="0" applyFont="1" applyFill="1" applyBorder="1" applyAlignment="1">
      <alignment horizontal="left" vertical="center"/>
    </xf>
    <xf numFmtId="0" fontId="15" fillId="0" borderId="67" xfId="1" applyFont="1" applyBorder="1" applyAlignment="1">
      <alignment vertical="center" wrapText="1"/>
    </xf>
    <xf numFmtId="0" fontId="15" fillId="5" borderId="11" xfId="1" applyFont="1" applyFill="1" applyBorder="1" applyAlignment="1">
      <alignment vertical="center" wrapText="1"/>
    </xf>
    <xf numFmtId="0" fontId="15" fillId="0" borderId="11" xfId="1" applyFont="1" applyBorder="1" applyAlignment="1">
      <alignment vertical="center" wrapText="1"/>
    </xf>
    <xf numFmtId="0" fontId="15" fillId="0" borderId="72" xfId="1" applyFont="1" applyBorder="1" applyAlignment="1">
      <alignment vertical="center" wrapText="1"/>
    </xf>
    <xf numFmtId="0" fontId="15" fillId="5" borderId="116" xfId="1" applyFont="1" applyFill="1" applyBorder="1" applyAlignment="1">
      <alignment vertical="center" wrapText="1"/>
    </xf>
    <xf numFmtId="0" fontId="15" fillId="5" borderId="72" xfId="1" applyFont="1" applyFill="1" applyBorder="1" applyAlignment="1">
      <alignment vertical="center" wrapText="1"/>
    </xf>
    <xf numFmtId="0" fontId="19" fillId="5" borderId="72" xfId="0" applyFont="1" applyFill="1" applyBorder="1" applyAlignment="1">
      <alignment horizontal="left" vertical="center"/>
    </xf>
    <xf numFmtId="0" fontId="16" fillId="0" borderId="67" xfId="0" applyFont="1" applyBorder="1" applyAlignment="1">
      <alignment horizontal="left" vertical="center"/>
    </xf>
    <xf numFmtId="0" fontId="20" fillId="5" borderId="11" xfId="1" applyFont="1" applyFill="1" applyBorder="1" applyAlignment="1">
      <alignment horizontal="right" vertical="center" wrapText="1"/>
    </xf>
    <xf numFmtId="164" fontId="20" fillId="5" borderId="11" xfId="2" applyNumberFormat="1" applyFont="1" applyFill="1" applyBorder="1" applyAlignment="1">
      <alignment horizontal="left" vertical="center"/>
    </xf>
    <xf numFmtId="0" fontId="20" fillId="0" borderId="72" xfId="1" applyFont="1" applyBorder="1" applyAlignment="1">
      <alignment horizontal="right" vertical="center" wrapText="1"/>
    </xf>
    <xf numFmtId="0" fontId="16" fillId="2" borderId="72" xfId="0" applyFont="1" applyFill="1" applyBorder="1" applyAlignment="1">
      <alignment horizontal="left" vertical="center"/>
    </xf>
    <xf numFmtId="0" fontId="20" fillId="0" borderId="116" xfId="1" applyFont="1" applyBorder="1" applyAlignment="1">
      <alignment horizontal="right" vertical="center" wrapText="1"/>
    </xf>
    <xf numFmtId="0" fontId="16" fillId="2" borderId="116" xfId="0" applyFont="1" applyFill="1" applyBorder="1" applyAlignment="1">
      <alignment horizontal="left" vertical="center"/>
    </xf>
    <xf numFmtId="0" fontId="20" fillId="0" borderId="67" xfId="2" applyFont="1" applyBorder="1" applyAlignment="1">
      <alignment horizontal="right" vertical="center" wrapText="1"/>
    </xf>
    <xf numFmtId="0" fontId="20" fillId="5" borderId="11" xfId="2" applyFont="1" applyFill="1" applyBorder="1" applyAlignment="1">
      <alignment horizontal="right" vertical="center" wrapText="1"/>
    </xf>
    <xf numFmtId="0" fontId="20" fillId="0" borderId="11" xfId="2" applyFont="1" applyBorder="1" applyAlignment="1">
      <alignment horizontal="right" vertical="center" wrapText="1"/>
    </xf>
    <xf numFmtId="0" fontId="20" fillId="0" borderId="72" xfId="2" applyFont="1" applyBorder="1" applyAlignment="1">
      <alignment horizontal="right" vertical="center" wrapText="1"/>
    </xf>
    <xf numFmtId="0" fontId="16" fillId="5" borderId="116" xfId="0" applyFont="1" applyFill="1" applyBorder="1" applyAlignment="1">
      <alignment horizontal="left" vertical="center"/>
    </xf>
    <xf numFmtId="164" fontId="20" fillId="2" borderId="11" xfId="2" applyNumberFormat="1" applyFont="1" applyFill="1" applyBorder="1" applyAlignment="1">
      <alignment horizontal="left" vertical="center"/>
    </xf>
    <xf numFmtId="0" fontId="15" fillId="5" borderId="72" xfId="2" applyFont="1" applyFill="1" applyBorder="1" applyAlignment="1">
      <alignment horizontal="right" vertical="center" wrapText="1"/>
    </xf>
    <xf numFmtId="0" fontId="16" fillId="5" borderId="72" xfId="0" applyFont="1" applyFill="1" applyBorder="1" applyAlignment="1">
      <alignment horizontal="left" vertical="center"/>
    </xf>
    <xf numFmtId="0" fontId="50" fillId="0" borderId="67" xfId="2" applyFont="1" applyBorder="1" applyAlignment="1">
      <alignment horizontal="right" vertical="center" wrapText="1"/>
    </xf>
    <xf numFmtId="0" fontId="49" fillId="0" borderId="67" xfId="0" applyFont="1" applyBorder="1" applyAlignment="1">
      <alignment horizontal="left" vertical="center"/>
    </xf>
    <xf numFmtId="0" fontId="50" fillId="5" borderId="11" xfId="2" applyFont="1" applyFill="1" applyBorder="1" applyAlignment="1">
      <alignment horizontal="right" vertical="center" wrapText="1"/>
    </xf>
    <xf numFmtId="164" fontId="50" fillId="5" borderId="11" xfId="2" applyNumberFormat="1" applyFont="1" applyFill="1" applyBorder="1" applyAlignment="1">
      <alignment horizontal="left" vertical="center"/>
    </xf>
    <xf numFmtId="0" fontId="50" fillId="0" borderId="11" xfId="2" applyFont="1" applyBorder="1" applyAlignment="1">
      <alignment horizontal="right" vertical="center" wrapText="1"/>
    </xf>
    <xf numFmtId="0" fontId="49" fillId="2" borderId="11" xfId="0" applyFont="1" applyFill="1" applyBorder="1" applyAlignment="1">
      <alignment horizontal="left" vertical="center"/>
    </xf>
    <xf numFmtId="0" fontId="50" fillId="0" borderId="72" xfId="2" applyFont="1" applyBorder="1" applyAlignment="1">
      <alignment horizontal="right" vertical="center" wrapText="1"/>
    </xf>
    <xf numFmtId="0" fontId="49" fillId="2" borderId="72" xfId="0" applyFont="1" applyFill="1" applyBorder="1" applyAlignment="1">
      <alignment horizontal="left" vertical="center"/>
    </xf>
    <xf numFmtId="0" fontId="49" fillId="2" borderId="67" xfId="0" applyFont="1" applyFill="1" applyBorder="1" applyAlignment="1">
      <alignment horizontal="right" vertical="center"/>
    </xf>
    <xf numFmtId="0" fontId="16" fillId="5" borderId="11" xfId="0" applyFont="1" applyFill="1" applyBorder="1" applyAlignment="1">
      <alignment horizontal="left" vertical="center"/>
    </xf>
    <xf numFmtId="0" fontId="20" fillId="2" borderId="66" xfId="2" applyFont="1" applyFill="1" applyBorder="1" applyAlignment="1">
      <alignment horizontal="right" vertical="center" wrapText="1"/>
    </xf>
    <xf numFmtId="0" fontId="16" fillId="0" borderId="21" xfId="0" applyFont="1" applyBorder="1" applyAlignment="1">
      <alignment horizontal="left" vertical="center"/>
    </xf>
    <xf numFmtId="0" fontId="20" fillId="2" borderId="72" xfId="2" applyFont="1" applyFill="1" applyBorder="1" applyAlignment="1">
      <alignment horizontal="right" vertical="center" wrapText="1"/>
    </xf>
    <xf numFmtId="0" fontId="16" fillId="0" borderId="116" xfId="0" applyFont="1" applyBorder="1" applyAlignment="1">
      <alignment horizontal="left" vertical="center"/>
    </xf>
    <xf numFmtId="3" fontId="20" fillId="5" borderId="11" xfId="8" applyNumberFormat="1" applyFont="1" applyFill="1" applyBorder="1" applyAlignment="1">
      <alignment horizontal="center" vertical="center"/>
    </xf>
    <xf numFmtId="0" fontId="20" fillId="5" borderId="67" xfId="2" applyFont="1" applyFill="1" applyBorder="1" applyAlignment="1">
      <alignment horizontal="right" vertical="center" wrapText="1"/>
    </xf>
    <xf numFmtId="3" fontId="20" fillId="5" borderId="67" xfId="8" applyNumberFormat="1" applyFont="1" applyFill="1" applyBorder="1" applyAlignment="1">
      <alignment horizontal="center" vertical="center"/>
    </xf>
    <xf numFmtId="0" fontId="16" fillId="5" borderId="67" xfId="0" applyFont="1" applyFill="1" applyBorder="1" applyAlignment="1">
      <alignment vertical="center"/>
    </xf>
    <xf numFmtId="0" fontId="20" fillId="2" borderId="11" xfId="2" applyFont="1" applyFill="1" applyBorder="1" applyAlignment="1">
      <alignment horizontal="right" vertical="center" wrapText="1"/>
    </xf>
    <xf numFmtId="3" fontId="20" fillId="2" borderId="11" xfId="8" applyNumberFormat="1" applyFont="1" applyFill="1" applyBorder="1" applyAlignment="1">
      <alignment horizontal="center" vertical="center"/>
    </xf>
    <xf numFmtId="0" fontId="16" fillId="0" borderId="11" xfId="0" applyFont="1" applyBorder="1" applyAlignment="1">
      <alignment vertical="center" wrapText="1"/>
    </xf>
    <xf numFmtId="0" fontId="16" fillId="5" borderId="11" xfId="0" applyFont="1" applyFill="1" applyBorder="1" applyAlignment="1">
      <alignment vertical="center"/>
    </xf>
    <xf numFmtId="0" fontId="20" fillId="5" borderId="72" xfId="2" applyFont="1" applyFill="1" applyBorder="1" applyAlignment="1">
      <alignment horizontal="right" vertical="center" wrapText="1"/>
    </xf>
    <xf numFmtId="3" fontId="20" fillId="5" borderId="72" xfId="8" applyNumberFormat="1" applyFont="1" applyFill="1" applyBorder="1" applyAlignment="1">
      <alignment horizontal="center" vertical="center"/>
    </xf>
    <xf numFmtId="0" fontId="16" fillId="5" borderId="72" xfId="0" applyFont="1" applyFill="1" applyBorder="1" applyAlignment="1">
      <alignment vertical="center"/>
    </xf>
    <xf numFmtId="0" fontId="20" fillId="2" borderId="38" xfId="2" applyFont="1" applyFill="1" applyBorder="1" applyAlignment="1">
      <alignment horizontal="right" vertical="center" wrapText="1"/>
    </xf>
    <xf numFmtId="0" fontId="20" fillId="5" borderId="11" xfId="8" applyFont="1" applyFill="1" applyBorder="1" applyAlignment="1">
      <alignment horizontal="right" vertical="center" wrapText="1"/>
    </xf>
    <xf numFmtId="0" fontId="20" fillId="0" borderId="72" xfId="8" applyFont="1" applyBorder="1" applyAlignment="1">
      <alignment horizontal="right" vertical="center" wrapText="1"/>
    </xf>
    <xf numFmtId="0" fontId="20" fillId="2" borderId="11" xfId="8" applyFont="1" applyFill="1" applyBorder="1" applyAlignment="1">
      <alignment horizontal="right" vertical="center" wrapText="1"/>
    </xf>
    <xf numFmtId="0" fontId="20" fillId="0" borderId="11" xfId="2" applyFont="1" applyFill="1" applyBorder="1" applyAlignment="1">
      <alignment vertical="center" wrapText="1"/>
    </xf>
    <xf numFmtId="0" fontId="16" fillId="0" borderId="11" xfId="0" applyFont="1" applyFill="1" applyBorder="1" applyAlignment="1">
      <alignment vertical="center" wrapText="1"/>
    </xf>
    <xf numFmtId="0" fontId="20" fillId="5" borderId="72" xfId="8" applyFont="1" applyFill="1" applyBorder="1" applyAlignment="1">
      <alignment horizontal="right" vertical="center" wrapText="1"/>
    </xf>
    <xf numFmtId="0" fontId="20" fillId="2" borderId="13" xfId="1" applyFont="1" applyFill="1" applyBorder="1" applyAlignment="1">
      <alignment horizontal="right" vertical="center" wrapText="1"/>
    </xf>
    <xf numFmtId="0" fontId="16" fillId="0" borderId="13" xfId="0" applyFont="1" applyBorder="1" applyAlignment="1">
      <alignment vertical="center"/>
    </xf>
    <xf numFmtId="0" fontId="20" fillId="0" borderId="20" xfId="1" applyFont="1" applyBorder="1" applyAlignment="1">
      <alignment horizontal="right" vertical="center" wrapText="1"/>
    </xf>
    <xf numFmtId="0" fontId="16" fillId="2" borderId="20" xfId="0" applyFont="1" applyFill="1" applyBorder="1" applyAlignment="1">
      <alignment horizontal="left" vertical="center" wrapText="1"/>
    </xf>
    <xf numFmtId="0" fontId="20" fillId="5" borderId="119" xfId="1" applyFont="1" applyFill="1" applyBorder="1" applyAlignment="1">
      <alignment horizontal="right" vertical="center" wrapText="1"/>
    </xf>
    <xf numFmtId="166" fontId="41" fillId="5" borderId="119" xfId="1" applyNumberFormat="1" applyFont="1" applyFill="1" applyBorder="1" applyAlignment="1">
      <alignment vertical="center"/>
    </xf>
    <xf numFmtId="166" fontId="41" fillId="5" borderId="18" xfId="1" applyNumberFormat="1" applyFont="1" applyFill="1" applyBorder="1" applyAlignment="1">
      <alignment vertical="center"/>
    </xf>
    <xf numFmtId="0" fontId="20" fillId="5" borderId="118" xfId="1" applyFont="1" applyFill="1" applyBorder="1" applyAlignment="1">
      <alignment horizontal="right" vertical="center" wrapText="1"/>
    </xf>
    <xf numFmtId="0" fontId="20" fillId="5" borderId="67" xfId="8" applyFont="1" applyFill="1" applyBorder="1" applyAlignment="1">
      <alignment horizontal="right" vertical="center" wrapText="1"/>
    </xf>
    <xf numFmtId="0" fontId="16" fillId="2" borderId="11" xfId="0" applyFont="1" applyFill="1" applyBorder="1" applyAlignment="1">
      <alignment vertical="center" wrapText="1"/>
    </xf>
    <xf numFmtId="0" fontId="16" fillId="2" borderId="11" xfId="0" applyFont="1" applyFill="1" applyBorder="1" applyAlignment="1">
      <alignment vertical="center"/>
    </xf>
    <xf numFmtId="0" fontId="16" fillId="0" borderId="67" xfId="0" applyFont="1" applyBorder="1" applyAlignment="1">
      <alignment horizontal="right" vertical="center"/>
    </xf>
    <xf numFmtId="0" fontId="16" fillId="5" borderId="11" xfId="0" applyFont="1" applyFill="1" applyBorder="1" applyAlignment="1">
      <alignment horizontal="right" vertical="center"/>
    </xf>
    <xf numFmtId="0" fontId="16" fillId="0" borderId="11" xfId="0" applyFont="1" applyBorder="1" applyAlignment="1">
      <alignment horizontal="right" vertical="center"/>
    </xf>
    <xf numFmtId="0" fontId="16" fillId="5" borderId="116" xfId="0" applyFont="1" applyFill="1" applyBorder="1" applyAlignment="1">
      <alignment horizontal="right" vertical="center"/>
    </xf>
    <xf numFmtId="0" fontId="16" fillId="2" borderId="11" xfId="0" applyFont="1" applyFill="1" applyBorder="1" applyAlignment="1">
      <alignment horizontal="right" vertical="center"/>
    </xf>
    <xf numFmtId="0" fontId="16" fillId="5" borderId="72" xfId="0" applyFont="1" applyFill="1" applyBorder="1" applyAlignment="1">
      <alignment horizontal="right" vertical="center"/>
    </xf>
    <xf numFmtId="0" fontId="20" fillId="2" borderId="11" xfId="8" applyFont="1" applyFill="1" applyBorder="1" applyAlignment="1">
      <alignment vertical="center" wrapText="1"/>
    </xf>
    <xf numFmtId="0" fontId="20" fillId="5" borderId="11" xfId="8" applyFont="1" applyFill="1" applyBorder="1" applyAlignment="1">
      <alignment vertical="center" wrapText="1"/>
    </xf>
    <xf numFmtId="0" fontId="20" fillId="5" borderId="116" xfId="1" applyFont="1" applyFill="1" applyBorder="1" applyAlignment="1">
      <alignment horizontal="right" vertical="center" wrapText="1"/>
    </xf>
    <xf numFmtId="0" fontId="20" fillId="5" borderId="116" xfId="8" applyFont="1" applyFill="1" applyBorder="1" applyAlignment="1">
      <alignment horizontal="left" vertical="center" wrapText="1"/>
    </xf>
    <xf numFmtId="0" fontId="20" fillId="0" borderId="21" xfId="8" applyFont="1" applyBorder="1" applyAlignment="1">
      <alignment horizontal="right" vertical="center" wrapText="1"/>
    </xf>
    <xf numFmtId="0" fontId="16" fillId="2" borderId="21" xfId="0" applyFont="1" applyFill="1" applyBorder="1" applyAlignment="1">
      <alignment horizontal="left" vertical="center"/>
    </xf>
    <xf numFmtId="0" fontId="20" fillId="0" borderId="67" xfId="8" applyFont="1" applyBorder="1" applyAlignment="1">
      <alignment horizontal="right" vertical="center"/>
    </xf>
    <xf numFmtId="0" fontId="20" fillId="0" borderId="67" xfId="8" applyFont="1" applyBorder="1" applyAlignment="1">
      <alignment horizontal="left" vertical="center"/>
    </xf>
    <xf numFmtId="0" fontId="20" fillId="5" borderId="11" xfId="8" applyFont="1" applyFill="1" applyBorder="1" applyAlignment="1">
      <alignment horizontal="right" vertical="center"/>
    </xf>
    <xf numFmtId="0" fontId="20" fillId="5" borderId="11" xfId="8" applyFont="1" applyFill="1" applyBorder="1" applyAlignment="1">
      <alignment horizontal="left" vertical="center"/>
    </xf>
    <xf numFmtId="0" fontId="20" fillId="0" borderId="11" xfId="8" applyFont="1" applyBorder="1" applyAlignment="1">
      <alignment horizontal="right" vertical="center"/>
    </xf>
    <xf numFmtId="0" fontId="20" fillId="0" borderId="11" xfId="8" applyFont="1" applyBorder="1" applyAlignment="1">
      <alignment horizontal="left" vertical="center"/>
    </xf>
    <xf numFmtId="0" fontId="20" fillId="5" borderId="13" xfId="8" applyFont="1" applyFill="1" applyBorder="1" applyAlignment="1">
      <alignment horizontal="right" vertical="center"/>
    </xf>
    <xf numFmtId="0" fontId="20" fillId="5" borderId="13" xfId="8" applyFont="1" applyFill="1" applyBorder="1" applyAlignment="1">
      <alignment horizontal="left" vertical="center"/>
    </xf>
    <xf numFmtId="0" fontId="20" fillId="5" borderId="118" xfId="8" applyFont="1" applyFill="1" applyBorder="1" applyAlignment="1">
      <alignment horizontal="center" vertical="center" wrapText="1"/>
    </xf>
    <xf numFmtId="3" fontId="20" fillId="2" borderId="0" xfId="10" applyNumberFormat="1" applyFont="1" applyFill="1" applyBorder="1" applyAlignment="1">
      <alignment horizontal="center" vertical="center"/>
    </xf>
    <xf numFmtId="3" fontId="20" fillId="2" borderId="0" xfId="8" applyNumberFormat="1" applyFont="1" applyFill="1" applyBorder="1" applyAlignment="1">
      <alignment horizontal="right" vertical="center"/>
    </xf>
    <xf numFmtId="0" fontId="16" fillId="0" borderId="116" xfId="0" applyFont="1" applyFill="1" applyBorder="1" applyAlignment="1">
      <alignment horizontal="right" vertical="center"/>
    </xf>
    <xf numFmtId="0" fontId="16" fillId="0" borderId="72" xfId="0" applyFont="1" applyFill="1" applyBorder="1" applyAlignment="1">
      <alignment horizontal="right" vertical="center"/>
    </xf>
    <xf numFmtId="3" fontId="20" fillId="5" borderId="101" xfId="8" applyNumberFormat="1" applyFont="1" applyFill="1" applyBorder="1" applyAlignment="1">
      <alignment horizontal="right" vertical="center"/>
    </xf>
    <xf numFmtId="3" fontId="20" fillId="5" borderId="101" xfId="8" applyNumberFormat="1" applyFont="1" applyFill="1" applyBorder="1" applyAlignment="1">
      <alignment horizontal="center" vertical="center"/>
    </xf>
    <xf numFmtId="0" fontId="16" fillId="5" borderId="67" xfId="0" applyFont="1" applyFill="1" applyBorder="1" applyAlignment="1">
      <alignment horizontal="right" vertical="center"/>
    </xf>
    <xf numFmtId="0" fontId="16" fillId="5" borderId="67" xfId="0" applyFont="1" applyFill="1" applyBorder="1" applyAlignment="1">
      <alignment horizontal="left" vertical="center"/>
    </xf>
    <xf numFmtId="0" fontId="16" fillId="0" borderId="11" xfId="0" applyFont="1" applyFill="1" applyBorder="1" applyAlignment="1">
      <alignment horizontal="left" vertical="center"/>
    </xf>
    <xf numFmtId="0" fontId="16" fillId="5" borderId="95" xfId="0" applyFont="1" applyFill="1" applyBorder="1" applyAlignment="1">
      <alignment vertical="center"/>
    </xf>
    <xf numFmtId="0" fontId="16" fillId="2" borderId="21" xfId="0" applyFont="1" applyFill="1" applyBorder="1" applyAlignment="1">
      <alignment horizontal="right" vertical="center"/>
    </xf>
    <xf numFmtId="0" fontId="16" fillId="2" borderId="21" xfId="0" applyFont="1" applyFill="1" applyBorder="1" applyAlignment="1">
      <alignment vertical="center"/>
    </xf>
    <xf numFmtId="0" fontId="20" fillId="5" borderId="97" xfId="8" applyFont="1" applyFill="1" applyBorder="1" applyAlignment="1">
      <alignment horizontal="center" vertical="center" wrapText="1"/>
    </xf>
    <xf numFmtId="0" fontId="20" fillId="5" borderId="99" xfId="8" applyFont="1" applyFill="1" applyBorder="1" applyAlignment="1">
      <alignment horizontal="center" vertical="center" wrapText="1"/>
    </xf>
    <xf numFmtId="0" fontId="20" fillId="5" borderId="100" xfId="8" applyFont="1" applyFill="1" applyBorder="1" applyAlignment="1">
      <alignment horizontal="center" vertical="center" wrapText="1"/>
    </xf>
    <xf numFmtId="0" fontId="63" fillId="0" borderId="0" xfId="0" applyFont="1"/>
    <xf numFmtId="0" fontId="20" fillId="5" borderId="0" xfId="2" applyFont="1" applyFill="1" applyBorder="1" applyAlignment="1">
      <alignment vertical="center" wrapText="1"/>
    </xf>
    <xf numFmtId="0" fontId="20" fillId="5" borderId="13" xfId="1" applyFont="1" applyFill="1" applyBorder="1" applyAlignment="1">
      <alignment horizontal="right" vertical="center" wrapText="1"/>
    </xf>
    <xf numFmtId="0" fontId="20" fillId="5" borderId="13" xfId="8" applyFont="1" applyFill="1" applyBorder="1" applyAlignment="1">
      <alignment horizontal="left" vertical="center" wrapText="1"/>
    </xf>
    <xf numFmtId="0" fontId="20" fillId="0" borderId="118" xfId="1" applyFont="1" applyBorder="1" applyAlignment="1">
      <alignment horizontal="right" vertical="center" wrapText="1"/>
    </xf>
    <xf numFmtId="0" fontId="16" fillId="2" borderId="118" xfId="0" applyFont="1" applyFill="1" applyBorder="1" applyAlignment="1">
      <alignment horizontal="left" vertical="center"/>
    </xf>
    <xf numFmtId="3" fontId="20" fillId="5" borderId="38" xfId="1" applyNumberFormat="1" applyFont="1" applyFill="1" applyBorder="1" applyAlignment="1">
      <alignment horizontal="right" vertical="center" wrapText="1"/>
    </xf>
    <xf numFmtId="0" fontId="20" fillId="0" borderId="20" xfId="8" applyFont="1" applyBorder="1" applyAlignment="1">
      <alignment horizontal="right" vertical="center"/>
    </xf>
    <xf numFmtId="0" fontId="20" fillId="0" borderId="20" xfId="8" applyFont="1" applyBorder="1" applyAlignment="1">
      <alignment horizontal="left" vertical="center"/>
    </xf>
    <xf numFmtId="0" fontId="20" fillId="5" borderId="20" xfId="8" applyFont="1" applyFill="1" applyBorder="1" applyAlignment="1">
      <alignment horizontal="right" vertical="center"/>
    </xf>
    <xf numFmtId="0" fontId="20" fillId="5" borderId="20" xfId="8" applyFont="1" applyFill="1" applyBorder="1" applyAlignment="1">
      <alignment horizontal="left" vertical="center"/>
    </xf>
    <xf numFmtId="3" fontId="20" fillId="5" borderId="101" xfId="8" applyNumberFormat="1" applyFont="1" applyFill="1" applyBorder="1" applyAlignment="1">
      <alignment horizontal="left" vertical="center"/>
    </xf>
    <xf numFmtId="3" fontId="20" fillId="5" borderId="11" xfId="2" applyNumberFormat="1" applyFont="1" applyFill="1" applyBorder="1" applyAlignment="1">
      <alignment horizontal="left" vertical="center"/>
    </xf>
    <xf numFmtId="3" fontId="16" fillId="2" borderId="72" xfId="0" applyNumberFormat="1" applyFont="1" applyFill="1" applyBorder="1" applyAlignment="1">
      <alignment horizontal="left" vertical="center"/>
    </xf>
    <xf numFmtId="0" fontId="15" fillId="5" borderId="13" xfId="2" applyFont="1" applyFill="1" applyBorder="1" applyAlignment="1">
      <alignment horizontal="right" vertical="center" wrapText="1"/>
    </xf>
    <xf numFmtId="0" fontId="19" fillId="5" borderId="13" xfId="0" applyFont="1" applyFill="1" applyBorder="1" applyAlignment="1">
      <alignment horizontal="left" vertical="center"/>
    </xf>
    <xf numFmtId="0" fontId="15" fillId="2" borderId="38" xfId="2" applyFont="1" applyFill="1" applyBorder="1" applyAlignment="1">
      <alignment horizontal="right" vertical="center" wrapText="1"/>
    </xf>
    <xf numFmtId="3" fontId="20" fillId="0" borderId="67" xfId="1" applyNumberFormat="1" applyFont="1" applyBorder="1" applyAlignment="1">
      <alignment horizontal="right" vertical="center" wrapText="1"/>
    </xf>
    <xf numFmtId="3" fontId="16" fillId="0" borderId="67" xfId="0" applyNumberFormat="1" applyFont="1" applyBorder="1" applyAlignment="1">
      <alignment horizontal="left" vertical="center"/>
    </xf>
    <xf numFmtId="3" fontId="20" fillId="5" borderId="11" xfId="1" applyNumberFormat="1" applyFont="1" applyFill="1" applyBorder="1" applyAlignment="1">
      <alignment horizontal="right" vertical="center" wrapText="1"/>
    </xf>
    <xf numFmtId="3" fontId="20" fillId="0" borderId="11" xfId="1" applyNumberFormat="1" applyFont="1" applyBorder="1" applyAlignment="1">
      <alignment horizontal="right" vertical="center" wrapText="1"/>
    </xf>
    <xf numFmtId="3" fontId="16" fillId="2" borderId="11" xfId="0" applyNumberFormat="1" applyFont="1" applyFill="1" applyBorder="1" applyAlignment="1">
      <alignment horizontal="left" vertical="center"/>
    </xf>
    <xf numFmtId="3" fontId="20" fillId="0" borderId="72" xfId="1" applyNumberFormat="1" applyFont="1" applyBorder="1" applyAlignment="1">
      <alignment horizontal="right" vertical="center" wrapText="1"/>
    </xf>
    <xf numFmtId="3" fontId="20" fillId="5" borderId="3" xfId="1" applyNumberFormat="1" applyFont="1" applyFill="1" applyBorder="1" applyAlignment="1">
      <alignment horizontal="right" vertical="center" wrapText="1"/>
    </xf>
    <xf numFmtId="3" fontId="20" fillId="5" borderId="3" xfId="1" applyNumberFormat="1" applyFont="1" applyFill="1" applyBorder="1" applyAlignment="1">
      <alignment horizontal="left" vertical="center" wrapText="1"/>
    </xf>
    <xf numFmtId="3" fontId="20" fillId="2" borderId="0" xfId="1" applyNumberFormat="1" applyFont="1" applyFill="1" applyBorder="1" applyAlignment="1">
      <alignment horizontal="center" vertical="center"/>
    </xf>
    <xf numFmtId="3" fontId="20" fillId="5" borderId="38" xfId="2" applyNumberFormat="1" applyFont="1" applyFill="1" applyBorder="1" applyAlignment="1">
      <alignment horizontal="left" vertical="center"/>
    </xf>
    <xf numFmtId="3" fontId="20" fillId="2" borderId="44" xfId="1" applyNumberFormat="1" applyFont="1" applyFill="1" applyBorder="1" applyAlignment="1">
      <alignment horizontal="center" vertical="center"/>
    </xf>
    <xf numFmtId="3" fontId="20" fillId="2" borderId="44" xfId="2" applyNumberFormat="1" applyFont="1" applyFill="1" applyBorder="1" applyAlignment="1">
      <alignment horizontal="left" vertical="center"/>
    </xf>
    <xf numFmtId="0" fontId="20" fillId="5" borderId="116" xfId="8" applyFont="1" applyFill="1" applyBorder="1" applyAlignment="1">
      <alignment horizontal="right" vertical="center" wrapText="1"/>
    </xf>
    <xf numFmtId="0" fontId="16" fillId="2" borderId="38" xfId="0" applyFont="1" applyFill="1" applyBorder="1" applyAlignment="1">
      <alignment vertical="center"/>
    </xf>
    <xf numFmtId="0" fontId="20" fillId="5" borderId="67" xfId="8" applyFont="1" applyFill="1" applyBorder="1" applyAlignment="1">
      <alignment horizontal="left" vertical="center" wrapText="1"/>
    </xf>
    <xf numFmtId="0" fontId="20" fillId="2" borderId="38" xfId="8" applyFont="1" applyFill="1" applyBorder="1" applyAlignment="1">
      <alignment horizontal="left" vertical="center" wrapText="1"/>
    </xf>
    <xf numFmtId="0" fontId="20" fillId="5" borderId="72" xfId="8" applyFont="1" applyFill="1" applyBorder="1" applyAlignment="1">
      <alignment vertical="center" wrapText="1"/>
    </xf>
    <xf numFmtId="3" fontId="16" fillId="5" borderId="38" xfId="0" applyNumberFormat="1" applyFont="1" applyFill="1" applyBorder="1" applyAlignment="1">
      <alignment horizontal="left" vertical="center"/>
    </xf>
    <xf numFmtId="0" fontId="64" fillId="0" borderId="0" xfId="0" applyFont="1" applyAlignment="1">
      <alignment vertical="center"/>
    </xf>
    <xf numFmtId="3" fontId="20" fillId="5" borderId="116" xfId="1" applyNumberFormat="1" applyFont="1" applyFill="1" applyBorder="1" applyAlignment="1">
      <alignment horizontal="right" vertical="center" wrapText="1"/>
    </xf>
    <xf numFmtId="3" fontId="16" fillId="5" borderId="116" xfId="0" applyNumberFormat="1" applyFont="1" applyFill="1" applyBorder="1" applyAlignment="1">
      <alignment horizontal="left" vertical="center"/>
    </xf>
    <xf numFmtId="3" fontId="20" fillId="2" borderId="11" xfId="1" applyNumberFormat="1" applyFont="1" applyFill="1" applyBorder="1" applyAlignment="1">
      <alignment horizontal="right" vertical="center" wrapText="1"/>
    </xf>
    <xf numFmtId="3" fontId="20" fillId="2" borderId="11" xfId="2" applyNumberFormat="1" applyFont="1" applyFill="1" applyBorder="1" applyAlignment="1">
      <alignment horizontal="left" vertical="center"/>
    </xf>
    <xf numFmtId="3" fontId="20" fillId="5" borderId="72" xfId="1" applyNumberFormat="1" applyFont="1" applyFill="1" applyBorder="1" applyAlignment="1">
      <alignment horizontal="right" vertical="center" wrapText="1"/>
    </xf>
    <xf numFmtId="3" fontId="16" fillId="5" borderId="72" xfId="0" applyNumberFormat="1" applyFont="1" applyFill="1" applyBorder="1" applyAlignment="1">
      <alignment horizontal="left" vertical="center"/>
    </xf>
    <xf numFmtId="3" fontId="20" fillId="2" borderId="3" xfId="1" applyNumberFormat="1" applyFont="1" applyFill="1" applyBorder="1" applyAlignment="1">
      <alignment horizontal="right" vertical="center" wrapText="1"/>
    </xf>
    <xf numFmtId="3" fontId="20" fillId="2" borderId="3" xfId="1" applyNumberFormat="1" applyFont="1" applyFill="1" applyBorder="1" applyAlignment="1">
      <alignment horizontal="left" vertical="center" wrapText="1"/>
    </xf>
    <xf numFmtId="0" fontId="20" fillId="5" borderId="116" xfId="2" applyFont="1" applyFill="1" applyBorder="1" applyAlignment="1">
      <alignment horizontal="right" vertical="center" wrapText="1"/>
    </xf>
    <xf numFmtId="0" fontId="16" fillId="2" borderId="18" xfId="0" applyFont="1" applyFill="1" applyBorder="1" applyAlignment="1">
      <alignment vertical="center"/>
    </xf>
    <xf numFmtId="0" fontId="63" fillId="0" borderId="0" xfId="0" applyFont="1" applyAlignment="1">
      <alignment vertical="center"/>
    </xf>
    <xf numFmtId="0" fontId="36" fillId="0" borderId="0" xfId="0" applyFont="1"/>
    <xf numFmtId="0" fontId="65" fillId="0" borderId="0" xfId="0" applyFont="1"/>
    <xf numFmtId="0" fontId="65" fillId="0" borderId="0" xfId="0" applyFont="1" applyAlignment="1">
      <alignment horizontal="center" vertical="center"/>
    </xf>
    <xf numFmtId="0" fontId="16" fillId="5" borderId="7" xfId="0" applyFont="1" applyFill="1" applyBorder="1" applyAlignment="1">
      <alignment horizontal="center" vertical="center" wrapText="1"/>
    </xf>
    <xf numFmtId="0" fontId="16" fillId="5" borderId="137"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0" borderId="66" xfId="0" applyFont="1" applyFill="1" applyBorder="1" applyAlignment="1">
      <alignment horizontal="right" vertical="center"/>
    </xf>
    <xf numFmtId="0" fontId="16" fillId="5" borderId="101" xfId="0" applyFont="1" applyFill="1" applyBorder="1" applyAlignment="1">
      <alignment horizontal="right" vertical="center"/>
    </xf>
    <xf numFmtId="0" fontId="16" fillId="0" borderId="94" xfId="0" applyFont="1" applyBorder="1" applyAlignment="1">
      <alignment vertical="center"/>
    </xf>
    <xf numFmtId="3" fontId="16" fillId="0" borderId="11" xfId="0" applyNumberFormat="1" applyFont="1" applyBorder="1" applyAlignment="1">
      <alignment horizontal="left" vertical="center"/>
    </xf>
    <xf numFmtId="0" fontId="16" fillId="5" borderId="66" xfId="0" applyFont="1" applyFill="1" applyBorder="1" applyAlignment="1">
      <alignment horizontal="right" vertical="center"/>
    </xf>
    <xf numFmtId="3" fontId="16" fillId="5" borderId="66" xfId="0" applyNumberFormat="1" applyFont="1" applyFill="1" applyBorder="1" applyAlignment="1">
      <alignment horizontal="left" vertical="center"/>
    </xf>
    <xf numFmtId="0" fontId="16" fillId="0" borderId="101" xfId="0" applyFont="1" applyFill="1" applyBorder="1" applyAlignment="1">
      <alignment horizontal="right" vertical="center"/>
    </xf>
    <xf numFmtId="0" fontId="16" fillId="2" borderId="101" xfId="0" applyFont="1" applyFill="1" applyBorder="1" applyAlignment="1">
      <alignment horizontal="left" vertical="center"/>
    </xf>
    <xf numFmtId="3" fontId="16" fillId="5" borderId="18" xfId="0" applyNumberFormat="1" applyFont="1" applyFill="1" applyBorder="1" applyAlignment="1">
      <alignment horizontal="right" vertical="center"/>
    </xf>
    <xf numFmtId="3" fontId="20" fillId="5" borderId="18" xfId="8" applyNumberFormat="1" applyFont="1" applyFill="1" applyBorder="1" applyAlignment="1">
      <alignment horizontal="left" vertical="center" wrapText="1"/>
    </xf>
    <xf numFmtId="3" fontId="0" fillId="0" borderId="0" xfId="0" applyNumberFormat="1" applyAlignment="1">
      <alignment vertical="center"/>
    </xf>
    <xf numFmtId="3" fontId="21" fillId="0" borderId="0" xfId="0" applyNumberFormat="1" applyFont="1" applyAlignment="1">
      <alignment vertical="center"/>
    </xf>
    <xf numFmtId="3" fontId="34" fillId="0" borderId="0" xfId="0" applyNumberFormat="1" applyFont="1" applyAlignment="1">
      <alignment vertical="center"/>
    </xf>
    <xf numFmtId="1" fontId="17" fillId="0" borderId="0" xfId="0" applyNumberFormat="1" applyFont="1" applyBorder="1" applyAlignment="1">
      <alignment vertical="center"/>
    </xf>
    <xf numFmtId="3" fontId="45" fillId="0" borderId="0" xfId="0" applyNumberFormat="1" applyFont="1" applyBorder="1" applyAlignment="1">
      <alignment horizontal="left" vertical="center"/>
    </xf>
    <xf numFmtId="3" fontId="53" fillId="5" borderId="0" xfId="2" applyNumberFormat="1" applyFont="1" applyFill="1" applyBorder="1" applyAlignment="1">
      <alignment horizontal="left" vertical="center"/>
    </xf>
    <xf numFmtId="3" fontId="45" fillId="2" borderId="0" xfId="0" applyNumberFormat="1" applyFont="1" applyFill="1" applyBorder="1" applyAlignment="1">
      <alignment horizontal="left" vertical="center"/>
    </xf>
    <xf numFmtId="3" fontId="45" fillId="5" borderId="0" xfId="0" applyNumberFormat="1" applyFont="1" applyFill="1" applyBorder="1" applyAlignment="1">
      <alignment horizontal="left" vertical="center"/>
    </xf>
    <xf numFmtId="3" fontId="45" fillId="2" borderId="0" xfId="0" applyNumberFormat="1" applyFont="1" applyFill="1" applyBorder="1" applyAlignment="1">
      <alignment horizontal="left" vertical="center" wrapText="1"/>
    </xf>
    <xf numFmtId="3" fontId="16" fillId="2" borderId="0" xfId="0" applyNumberFormat="1" applyFont="1" applyFill="1" applyBorder="1" applyAlignment="1">
      <alignment horizontal="left" vertical="center"/>
    </xf>
    <xf numFmtId="3" fontId="20" fillId="5" borderId="0" xfId="2" applyNumberFormat="1" applyFont="1" applyFill="1" applyBorder="1" applyAlignment="1">
      <alignment horizontal="left" vertical="center"/>
    </xf>
    <xf numFmtId="3" fontId="53" fillId="5" borderId="0" xfId="8" applyNumberFormat="1" applyFont="1" applyFill="1" applyBorder="1" applyAlignment="1">
      <alignment horizontal="left" vertical="center" wrapText="1"/>
    </xf>
    <xf numFmtId="3" fontId="16" fillId="5" borderId="0" xfId="0" applyNumberFormat="1" applyFont="1" applyFill="1" applyBorder="1" applyAlignment="1">
      <alignment horizontal="left" vertical="center"/>
    </xf>
    <xf numFmtId="0" fontId="34" fillId="0" borderId="0" xfId="0" applyFont="1" applyAlignment="1">
      <alignment vertical="center"/>
    </xf>
    <xf numFmtId="0" fontId="66" fillId="0" borderId="0" xfId="0" applyFont="1" applyAlignment="1">
      <alignment vertical="center"/>
    </xf>
    <xf numFmtId="1" fontId="34" fillId="0" borderId="0" xfId="0" applyNumberFormat="1" applyFont="1" applyAlignment="1">
      <alignment vertical="center"/>
    </xf>
    <xf numFmtId="3" fontId="37" fillId="5" borderId="0" xfId="9" applyNumberFormat="1" applyFont="1" applyFill="1" applyBorder="1" applyAlignment="1">
      <alignment horizontal="center" vertical="center"/>
    </xf>
    <xf numFmtId="0" fontId="35" fillId="0" borderId="0" xfId="0" applyFont="1"/>
    <xf numFmtId="0" fontId="16" fillId="5" borderId="19" xfId="0" applyFont="1" applyFill="1" applyBorder="1" applyAlignment="1">
      <alignment horizontal="center" vertical="center" wrapText="1"/>
    </xf>
    <xf numFmtId="0" fontId="16" fillId="0" borderId="112" xfId="0" applyFont="1" applyBorder="1" applyAlignment="1">
      <alignment vertical="center"/>
    </xf>
    <xf numFmtId="0" fontId="52" fillId="0" borderId="0" xfId="0" applyFont="1" applyBorder="1" applyAlignment="1">
      <alignment horizontal="center" vertical="center"/>
    </xf>
    <xf numFmtId="0" fontId="49" fillId="5" borderId="0" xfId="0" applyFont="1" applyFill="1" applyBorder="1" applyAlignment="1">
      <alignment horizontal="center" vertical="center"/>
    </xf>
    <xf numFmtId="0" fontId="20" fillId="2" borderId="0" xfId="8" applyFont="1" applyFill="1" applyBorder="1" applyAlignment="1">
      <alignment horizontal="left" vertical="center" wrapText="1"/>
    </xf>
    <xf numFmtId="0" fontId="57" fillId="0" borderId="0" xfId="0" applyFont="1" applyAlignment="1">
      <alignment vertical="center" readingOrder="1"/>
    </xf>
    <xf numFmtId="0" fontId="57" fillId="0" borderId="0" xfId="0" applyFont="1" applyAlignment="1">
      <alignment vertical="center"/>
    </xf>
    <xf numFmtId="0" fontId="16" fillId="0" borderId="0" xfId="0" applyFont="1" applyBorder="1" applyAlignment="1">
      <alignment horizontal="center" vertical="center"/>
    </xf>
    <xf numFmtId="0" fontId="16" fillId="5" borderId="145" xfId="0" applyFont="1" applyFill="1" applyBorder="1" applyAlignment="1">
      <alignment horizontal="center" vertical="center" wrapText="1"/>
    </xf>
    <xf numFmtId="0" fontId="57" fillId="2" borderId="0" xfId="0" applyFont="1" applyFill="1" applyBorder="1" applyAlignment="1">
      <alignment horizontal="right" vertical="center" readingOrder="1"/>
    </xf>
    <xf numFmtId="0" fontId="57" fillId="2" borderId="0" xfId="0" applyFont="1" applyFill="1" applyBorder="1" applyAlignment="1">
      <alignment horizontal="left" vertical="center"/>
    </xf>
    <xf numFmtId="0" fontId="16" fillId="5" borderId="16" xfId="0" applyFont="1" applyFill="1" applyBorder="1" applyAlignment="1">
      <alignment horizontal="center" vertical="center" wrapText="1"/>
    </xf>
    <xf numFmtId="0" fontId="16" fillId="5" borderId="16" xfId="0" applyFont="1" applyFill="1" applyBorder="1" applyAlignment="1">
      <alignment horizontal="center" vertical="center" wrapText="1" readingOrder="2"/>
    </xf>
    <xf numFmtId="0" fontId="16" fillId="5" borderId="32" xfId="0" applyFont="1" applyFill="1" applyBorder="1" applyAlignment="1">
      <alignment horizontal="center" vertical="center" wrapText="1"/>
    </xf>
    <xf numFmtId="0" fontId="16" fillId="5" borderId="145" xfId="0" applyFont="1" applyFill="1" applyBorder="1" applyAlignment="1">
      <alignment horizontal="center" vertical="center" wrapText="1" readingOrder="2"/>
    </xf>
    <xf numFmtId="3" fontId="16" fillId="2" borderId="19" xfId="0" applyNumberFormat="1" applyFont="1" applyFill="1" applyBorder="1" applyAlignment="1">
      <alignment horizontal="center" vertical="center"/>
    </xf>
    <xf numFmtId="3" fontId="16" fillId="2" borderId="44" xfId="0" applyNumberFormat="1" applyFont="1" applyFill="1" applyBorder="1" applyAlignment="1">
      <alignment vertical="center"/>
    </xf>
    <xf numFmtId="0" fontId="16" fillId="2" borderId="38" xfId="0" applyFont="1" applyFill="1" applyBorder="1" applyAlignment="1">
      <alignment horizontal="left" vertical="center"/>
    </xf>
    <xf numFmtId="0" fontId="15" fillId="0" borderId="0" xfId="1" applyFont="1" applyBorder="1" applyAlignment="1">
      <alignment horizontal="right" vertical="center" wrapText="1"/>
    </xf>
    <xf numFmtId="0" fontId="15" fillId="5" borderId="18" xfId="1" applyFont="1" applyFill="1" applyBorder="1" applyAlignment="1">
      <alignment horizontal="center" vertical="center" wrapText="1"/>
    </xf>
    <xf numFmtId="0" fontId="38" fillId="5" borderId="18" xfId="1" applyFont="1" applyFill="1" applyBorder="1" applyAlignment="1">
      <alignment horizontal="center" vertical="center" wrapText="1"/>
    </xf>
    <xf numFmtId="0" fontId="16" fillId="2" borderId="0" xfId="0" applyFont="1" applyFill="1" applyBorder="1" applyAlignment="1">
      <alignment horizontal="left" vertical="center"/>
    </xf>
    <xf numFmtId="3" fontId="15" fillId="5" borderId="0" xfId="1" applyNumberFormat="1" applyFont="1" applyFill="1" applyBorder="1" applyAlignment="1">
      <alignment horizontal="center" vertical="center" wrapText="1"/>
    </xf>
    <xf numFmtId="0" fontId="16" fillId="2" borderId="67" xfId="0" applyFont="1" applyFill="1" applyBorder="1" applyAlignment="1">
      <alignment horizontal="left" vertical="center"/>
    </xf>
    <xf numFmtId="0" fontId="20" fillId="0" borderId="13" xfId="8" applyFont="1" applyBorder="1" applyAlignment="1">
      <alignment vertical="center" wrapText="1"/>
    </xf>
    <xf numFmtId="0" fontId="16" fillId="2" borderId="13" xfId="0" applyFont="1" applyFill="1" applyBorder="1" applyAlignment="1">
      <alignment vertical="center"/>
    </xf>
    <xf numFmtId="0" fontId="16" fillId="2" borderId="11" xfId="0" applyFont="1" applyFill="1" applyBorder="1" applyAlignment="1">
      <alignment horizontal="left" vertical="center" wrapText="1"/>
    </xf>
    <xf numFmtId="0" fontId="20" fillId="0" borderId="66" xfId="8" applyFont="1" applyBorder="1" applyAlignment="1">
      <alignment horizontal="right" vertical="center" wrapText="1"/>
    </xf>
    <xf numFmtId="0" fontId="20" fillId="5" borderId="0" xfId="1" applyFont="1" applyFill="1" applyBorder="1" applyAlignment="1">
      <alignment horizontal="right" vertical="center" wrapText="1"/>
    </xf>
    <xf numFmtId="0" fontId="16" fillId="5" borderId="0" xfId="0" applyFont="1" applyFill="1" applyBorder="1" applyAlignment="1">
      <alignment horizontal="left" vertical="center"/>
    </xf>
    <xf numFmtId="0" fontId="20" fillId="5" borderId="18" xfId="1" applyFont="1" applyFill="1" applyBorder="1" applyAlignment="1">
      <alignment horizontal="right" vertical="center" wrapText="1"/>
    </xf>
    <xf numFmtId="0" fontId="16" fillId="5" borderId="18" xfId="0" applyFont="1" applyFill="1" applyBorder="1" applyAlignment="1">
      <alignment horizontal="left" vertical="center"/>
    </xf>
    <xf numFmtId="0" fontId="16" fillId="2" borderId="13" xfId="0" applyFont="1" applyFill="1" applyBorder="1" applyAlignment="1">
      <alignment horizontal="left" vertical="center"/>
    </xf>
    <xf numFmtId="0" fontId="20" fillId="5" borderId="136" xfId="1" applyFont="1" applyFill="1" applyBorder="1" applyAlignment="1">
      <alignment horizontal="right" vertical="center" wrapText="1"/>
    </xf>
    <xf numFmtId="0" fontId="16" fillId="5" borderId="94" xfId="0" applyFont="1" applyFill="1" applyBorder="1" applyAlignment="1">
      <alignment vertical="center"/>
    </xf>
    <xf numFmtId="0" fontId="16" fillId="5" borderId="136" xfId="0" applyFont="1" applyFill="1" applyBorder="1" applyAlignment="1">
      <alignment vertical="center"/>
    </xf>
    <xf numFmtId="0" fontId="20" fillId="5" borderId="94" xfId="1" applyFont="1" applyFill="1" applyBorder="1" applyAlignment="1">
      <alignment horizontal="right" vertical="center" wrapText="1"/>
    </xf>
    <xf numFmtId="0" fontId="19" fillId="0" borderId="67" xfId="0" applyFont="1" applyBorder="1" applyAlignment="1">
      <alignment horizontal="left" vertical="center" wrapText="1"/>
    </xf>
    <xf numFmtId="0" fontId="15" fillId="5" borderId="94" xfId="1" applyFont="1" applyFill="1" applyBorder="1" applyAlignment="1">
      <alignment horizontal="right" vertical="center" wrapText="1"/>
    </xf>
    <xf numFmtId="0" fontId="15" fillId="0" borderId="135" xfId="1" applyFont="1" applyBorder="1" applyAlignment="1">
      <alignment horizontal="right" vertical="center" wrapText="1"/>
    </xf>
    <xf numFmtId="0" fontId="19" fillId="0" borderId="135" xfId="0" applyFont="1" applyBorder="1" applyAlignment="1">
      <alignment horizontal="left" vertical="center" wrapText="1"/>
    </xf>
    <xf numFmtId="0" fontId="15" fillId="5" borderId="146" xfId="1" applyFont="1" applyFill="1" applyBorder="1" applyAlignment="1">
      <alignment horizontal="right" vertical="center" wrapText="1"/>
    </xf>
    <xf numFmtId="0" fontId="19" fillId="5" borderId="146" xfId="0" applyFont="1" applyFill="1" applyBorder="1" applyAlignment="1">
      <alignment horizontal="left" vertical="center"/>
    </xf>
    <xf numFmtId="0" fontId="15" fillId="5" borderId="9" xfId="1" applyFont="1" applyFill="1" applyBorder="1" applyAlignment="1">
      <alignment horizontal="right" vertical="center" wrapText="1"/>
    </xf>
    <xf numFmtId="0" fontId="19" fillId="5" borderId="9" xfId="0" applyFont="1" applyFill="1" applyBorder="1" applyAlignment="1">
      <alignment horizontal="left" vertical="center"/>
    </xf>
    <xf numFmtId="0" fontId="15" fillId="0" borderId="20" xfId="1" applyFont="1" applyBorder="1" applyAlignment="1">
      <alignment horizontal="right" vertical="center" wrapText="1"/>
    </xf>
    <xf numFmtId="0" fontId="19" fillId="0" borderId="20" xfId="0" applyFont="1" applyBorder="1" applyAlignment="1">
      <alignment horizontal="left" vertical="center" wrapText="1"/>
    </xf>
    <xf numFmtId="0" fontId="15" fillId="0" borderId="13" xfId="1" applyFont="1" applyBorder="1" applyAlignment="1">
      <alignment horizontal="right" vertical="center" wrapText="1"/>
    </xf>
    <xf numFmtId="0" fontId="19" fillId="0" borderId="13" xfId="0" applyFont="1" applyBorder="1" applyAlignment="1">
      <alignment vertical="center"/>
    </xf>
    <xf numFmtId="0" fontId="15" fillId="0" borderId="72" xfId="1" applyFont="1" applyBorder="1" applyAlignment="1">
      <alignment horizontal="right" vertical="center" wrapText="1"/>
    </xf>
    <xf numFmtId="0" fontId="15" fillId="5" borderId="38" xfId="1" applyFont="1" applyFill="1" applyBorder="1" applyAlignment="1">
      <alignment horizontal="right" vertical="center" wrapText="1"/>
    </xf>
    <xf numFmtId="0" fontId="19" fillId="2" borderId="135" xfId="0" applyFont="1" applyFill="1" applyBorder="1" applyAlignment="1">
      <alignment horizontal="left" vertical="center" wrapText="1"/>
    </xf>
    <xf numFmtId="0" fontId="15" fillId="2" borderId="66" xfId="1" applyFont="1" applyFill="1" applyBorder="1" applyAlignment="1">
      <alignment horizontal="right" vertical="center" wrapText="1"/>
    </xf>
    <xf numFmtId="0" fontId="15" fillId="2" borderId="135" xfId="2" applyFont="1" applyFill="1" applyBorder="1" applyAlignment="1">
      <alignment horizontal="right" vertical="center" wrapText="1"/>
    </xf>
    <xf numFmtId="0" fontId="15" fillId="2" borderId="13" xfId="2" applyFont="1" applyFill="1" applyBorder="1" applyAlignment="1">
      <alignment horizontal="right" vertical="center" wrapText="1"/>
    </xf>
    <xf numFmtId="0" fontId="15" fillId="5" borderId="38" xfId="2" applyFont="1" applyFill="1" applyBorder="1" applyAlignment="1">
      <alignment horizontal="right" vertical="center" wrapText="1"/>
    </xf>
    <xf numFmtId="0" fontId="38" fillId="0" borderId="13" xfId="1" applyFont="1" applyBorder="1" applyAlignment="1">
      <alignment horizontal="right" vertical="center" wrapText="1"/>
    </xf>
    <xf numFmtId="0" fontId="21" fillId="0" borderId="13" xfId="0" applyFont="1" applyBorder="1" applyAlignment="1">
      <alignment horizontal="left" vertical="center"/>
    </xf>
    <xf numFmtId="0" fontId="38" fillId="5" borderId="146" xfId="1" applyFont="1" applyFill="1" applyBorder="1" applyAlignment="1">
      <alignment horizontal="right" vertical="center" wrapText="1"/>
    </xf>
    <xf numFmtId="0" fontId="21" fillId="5" borderId="146" xfId="0" applyFont="1" applyFill="1" applyBorder="1" applyAlignment="1">
      <alignment horizontal="left" vertical="center"/>
    </xf>
    <xf numFmtId="0" fontId="38" fillId="0" borderId="135" xfId="1" applyFont="1" applyBorder="1" applyAlignment="1">
      <alignment horizontal="right" vertical="center" wrapText="1"/>
    </xf>
    <xf numFmtId="0" fontId="21" fillId="2" borderId="135" xfId="0" applyFont="1" applyFill="1" applyBorder="1" applyAlignment="1">
      <alignment horizontal="left" vertical="center" wrapText="1"/>
    </xf>
    <xf numFmtId="0" fontId="38" fillId="5" borderId="146" xfId="2" applyFont="1" applyFill="1" applyBorder="1" applyAlignment="1">
      <alignment horizontal="right" vertical="center" wrapText="1"/>
    </xf>
    <xf numFmtId="0" fontId="38" fillId="0" borderId="20" xfId="1" applyFont="1" applyBorder="1" applyAlignment="1">
      <alignment horizontal="right" vertical="center" wrapText="1"/>
    </xf>
    <xf numFmtId="0" fontId="21" fillId="2" borderId="20" xfId="0" applyFont="1" applyFill="1" applyBorder="1" applyAlignment="1">
      <alignment horizontal="left" vertical="center" wrapText="1"/>
    </xf>
    <xf numFmtId="0" fontId="38" fillId="5" borderId="38" xfId="1" applyFont="1" applyFill="1" applyBorder="1" applyAlignment="1">
      <alignment horizontal="right" vertical="center" wrapText="1"/>
    </xf>
    <xf numFmtId="0" fontId="21" fillId="5" borderId="38" xfId="0" applyFont="1" applyFill="1" applyBorder="1" applyAlignment="1">
      <alignment horizontal="left" vertical="center"/>
    </xf>
    <xf numFmtId="165" fontId="16" fillId="5" borderId="136" xfId="0" applyNumberFormat="1" applyFont="1" applyFill="1" applyBorder="1" applyAlignment="1">
      <alignment horizontal="right" vertical="center"/>
    </xf>
    <xf numFmtId="0" fontId="16" fillId="5" borderId="136" xfId="0" applyFont="1" applyFill="1" applyBorder="1" applyAlignment="1">
      <alignment horizontal="left" vertical="center"/>
    </xf>
    <xf numFmtId="0" fontId="15" fillId="5" borderId="18" xfId="1" applyFont="1" applyFill="1" applyBorder="1" applyAlignment="1">
      <alignment horizontal="center" vertical="center" wrapText="1"/>
    </xf>
    <xf numFmtId="0" fontId="20" fillId="5" borderId="18" xfId="1" applyFont="1" applyFill="1" applyBorder="1" applyAlignment="1">
      <alignment horizontal="center" vertical="center" wrapText="1"/>
    </xf>
    <xf numFmtId="0" fontId="20" fillId="2" borderId="38" xfId="1" applyFont="1" applyFill="1" applyBorder="1" applyAlignment="1">
      <alignment horizontal="right" vertical="center" wrapText="1"/>
    </xf>
    <xf numFmtId="0" fontId="20" fillId="5" borderId="47" xfId="1" applyFont="1" applyFill="1" applyBorder="1" applyAlignment="1">
      <alignment horizontal="center" vertical="center" wrapText="1"/>
    </xf>
    <xf numFmtId="0" fontId="20" fillId="5" borderId="49" xfId="1" applyFont="1" applyFill="1" applyBorder="1" applyAlignment="1">
      <alignment horizontal="center" vertical="center" wrapText="1"/>
    </xf>
    <xf numFmtId="0" fontId="20" fillId="5" borderId="37" xfId="1" applyFont="1" applyFill="1" applyBorder="1" applyAlignment="1">
      <alignment horizontal="center" vertical="center" wrapText="1"/>
    </xf>
    <xf numFmtId="0" fontId="20" fillId="5" borderId="27" xfId="2" applyFont="1" applyFill="1" applyBorder="1" applyAlignment="1">
      <alignment horizontal="center" vertical="center" wrapText="1"/>
    </xf>
    <xf numFmtId="0" fontId="20" fillId="5" borderId="52" xfId="8" applyFont="1" applyFill="1" applyBorder="1" applyAlignment="1">
      <alignment horizontal="center" vertical="center" wrapText="1"/>
    </xf>
    <xf numFmtId="0" fontId="20" fillId="5" borderId="0" xfId="8" applyFont="1" applyFill="1" applyBorder="1" applyAlignment="1">
      <alignment horizontal="center" vertical="center" wrapText="1"/>
    </xf>
    <xf numFmtId="0" fontId="20" fillId="5" borderId="18" xfId="8" applyFont="1" applyFill="1" applyBorder="1" applyAlignment="1">
      <alignment horizontal="center" vertical="center" wrapText="1"/>
    </xf>
    <xf numFmtId="0" fontId="20" fillId="5" borderId="53" xfId="8" applyFont="1" applyFill="1" applyBorder="1" applyAlignment="1">
      <alignment horizontal="center" vertical="center" wrapText="1"/>
    </xf>
    <xf numFmtId="0" fontId="20" fillId="5" borderId="23" xfId="8" applyFont="1" applyFill="1" applyBorder="1" applyAlignment="1">
      <alignment horizontal="center" vertical="center" wrapText="1"/>
    </xf>
    <xf numFmtId="0" fontId="20" fillId="5" borderId="151" xfId="2" applyFont="1" applyFill="1" applyBorder="1" applyAlignment="1">
      <alignment horizontal="center" vertical="center" wrapText="1"/>
    </xf>
    <xf numFmtId="0" fontId="51" fillId="5" borderId="151" xfId="2" applyFont="1" applyFill="1" applyBorder="1" applyAlignment="1">
      <alignment horizontal="center" vertical="center" wrapText="1"/>
    </xf>
    <xf numFmtId="0" fontId="51" fillId="5" borderId="57" xfId="2" applyFont="1" applyFill="1" applyBorder="1" applyAlignment="1">
      <alignment horizontal="center" vertical="center" wrapText="1"/>
    </xf>
    <xf numFmtId="0" fontId="51" fillId="5" borderId="144" xfId="2" applyFont="1" applyFill="1" applyBorder="1" applyAlignment="1">
      <alignment horizontal="center" vertical="center" wrapText="1"/>
    </xf>
    <xf numFmtId="0" fontId="50" fillId="5" borderId="116" xfId="2" applyFont="1" applyFill="1" applyBorder="1" applyAlignment="1">
      <alignment horizontal="right" vertical="center" wrapText="1"/>
    </xf>
    <xf numFmtId="0" fontId="49" fillId="5" borderId="116" xfId="0" applyFont="1" applyFill="1" applyBorder="1" applyAlignment="1">
      <alignment horizontal="left" vertical="center"/>
    </xf>
    <xf numFmtId="0" fontId="50" fillId="5" borderId="72" xfId="2" applyFont="1" applyFill="1" applyBorder="1" applyAlignment="1">
      <alignment horizontal="right" vertical="center" wrapText="1"/>
    </xf>
    <xf numFmtId="0" fontId="49" fillId="5" borderId="72" xfId="0" applyFont="1" applyFill="1" applyBorder="1" applyAlignment="1">
      <alignment horizontal="left" vertical="center"/>
    </xf>
    <xf numFmtId="0" fontId="50" fillId="2" borderId="11" xfId="2" applyFont="1" applyFill="1" applyBorder="1" applyAlignment="1">
      <alignment horizontal="right" vertical="center" wrapText="1"/>
    </xf>
    <xf numFmtId="164" fontId="50" fillId="2" borderId="11" xfId="2" applyNumberFormat="1" applyFont="1" applyFill="1" applyBorder="1" applyAlignment="1">
      <alignment horizontal="left" vertical="center"/>
    </xf>
    <xf numFmtId="0" fontId="50" fillId="2" borderId="38" xfId="1" applyFont="1" applyFill="1" applyBorder="1" applyAlignment="1">
      <alignment horizontal="left" vertical="center" wrapText="1"/>
    </xf>
    <xf numFmtId="0" fontId="50" fillId="2" borderId="3" xfId="1" applyFont="1" applyFill="1" applyBorder="1" applyAlignment="1">
      <alignment horizontal="left" vertical="center" wrapText="1"/>
    </xf>
    <xf numFmtId="3" fontId="15" fillId="0" borderId="67" xfId="8" applyNumberFormat="1" applyFont="1" applyBorder="1" applyAlignment="1">
      <alignment horizontal="right" vertical="center"/>
    </xf>
    <xf numFmtId="3" fontId="59" fillId="0" borderId="113" xfId="20" applyNumberFormat="1" applyFont="1" applyFill="1" applyBorder="1" applyAlignment="1">
      <alignment horizontal="right" vertical="center"/>
    </xf>
    <xf numFmtId="3" fontId="15" fillId="5" borderId="11" xfId="8" applyNumberFormat="1" applyFont="1" applyFill="1" applyBorder="1" applyAlignment="1">
      <alignment horizontal="right" vertical="center"/>
    </xf>
    <xf numFmtId="3" fontId="15" fillId="0" borderId="11" xfId="8" applyNumberFormat="1" applyFont="1" applyBorder="1" applyAlignment="1">
      <alignment horizontal="right" vertical="center"/>
    </xf>
    <xf numFmtId="3" fontId="59" fillId="0" borderId="114" xfId="21" applyNumberFormat="1" applyFont="1" applyFill="1" applyBorder="1" applyAlignment="1">
      <alignment horizontal="right" vertical="center"/>
    </xf>
    <xf numFmtId="3" fontId="15" fillId="0" borderId="72" xfId="8" applyNumberFormat="1" applyFont="1" applyBorder="1" applyAlignment="1">
      <alignment horizontal="right" vertical="center"/>
    </xf>
    <xf numFmtId="3" fontId="59" fillId="0" borderId="115" xfId="21" applyNumberFormat="1" applyFont="1" applyFill="1" applyBorder="1" applyAlignment="1">
      <alignment horizontal="right" vertical="center"/>
    </xf>
    <xf numFmtId="3" fontId="15" fillId="5" borderId="38" xfId="8" applyNumberFormat="1" applyFont="1" applyFill="1" applyBorder="1" applyAlignment="1">
      <alignment horizontal="right" vertical="center"/>
    </xf>
    <xf numFmtId="3" fontId="15" fillId="5" borderId="116" xfId="8" applyNumberFormat="1" applyFont="1" applyFill="1" applyBorder="1" applyAlignment="1">
      <alignment horizontal="right" vertical="center"/>
    </xf>
    <xf numFmtId="3" fontId="59" fillId="5" borderId="117" xfId="21" applyNumberFormat="1" applyFont="1" applyFill="1" applyBorder="1" applyAlignment="1">
      <alignment horizontal="right" vertical="center"/>
    </xf>
    <xf numFmtId="3" fontId="15" fillId="2" borderId="11" xfId="8" applyNumberFormat="1" applyFont="1" applyFill="1" applyBorder="1" applyAlignment="1">
      <alignment horizontal="right" vertical="center"/>
    </xf>
    <xf numFmtId="3" fontId="15" fillId="5" borderId="13" xfId="8" applyNumberFormat="1" applyFont="1" applyFill="1" applyBorder="1" applyAlignment="1">
      <alignment horizontal="right" vertical="center"/>
    </xf>
    <xf numFmtId="3" fontId="59" fillId="5" borderId="132" xfId="21" applyNumberFormat="1" applyFont="1" applyFill="1" applyBorder="1" applyAlignment="1">
      <alignment horizontal="right" vertical="center"/>
    </xf>
    <xf numFmtId="3" fontId="15" fillId="2" borderId="38" xfId="8" applyNumberFormat="1" applyFont="1" applyFill="1" applyBorder="1" applyAlignment="1">
      <alignment horizontal="right" vertical="center"/>
    </xf>
    <xf numFmtId="3" fontId="19" fillId="2" borderId="67" xfId="0" applyNumberFormat="1" applyFont="1" applyFill="1" applyBorder="1" applyAlignment="1">
      <alignment horizontal="right" vertical="center"/>
    </xf>
    <xf numFmtId="3" fontId="59" fillId="0" borderId="67" xfId="20" applyNumberFormat="1" applyFont="1" applyFill="1" applyBorder="1" applyAlignment="1">
      <alignment horizontal="right" vertical="center"/>
    </xf>
    <xf numFmtId="3" fontId="19" fillId="5" borderId="11"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3" fontId="59" fillId="0" borderId="11" xfId="21" applyNumberFormat="1" applyFont="1" applyFill="1" applyBorder="1" applyAlignment="1">
      <alignment horizontal="right" vertical="center"/>
    </xf>
    <xf numFmtId="3" fontId="19" fillId="2" borderId="72" xfId="0" applyNumberFormat="1" applyFont="1" applyFill="1" applyBorder="1" applyAlignment="1">
      <alignment horizontal="right" vertical="center"/>
    </xf>
    <xf numFmtId="3" fontId="59" fillId="0" borderId="72" xfId="21" applyNumberFormat="1" applyFont="1" applyFill="1" applyBorder="1" applyAlignment="1">
      <alignment horizontal="right" vertical="center"/>
    </xf>
    <xf numFmtId="3" fontId="15" fillId="0" borderId="67" xfId="1" applyNumberFormat="1" applyFont="1" applyBorder="1" applyAlignment="1">
      <alignment vertical="center" wrapText="1"/>
    </xf>
    <xf numFmtId="3" fontId="15" fillId="2" borderId="11" xfId="1" applyNumberFormat="1" applyFont="1" applyFill="1" applyBorder="1" applyAlignment="1">
      <alignment vertical="center" wrapText="1"/>
    </xf>
    <xf numFmtId="3" fontId="15" fillId="2" borderId="13" xfId="1" applyNumberFormat="1" applyFont="1" applyFill="1" applyBorder="1" applyAlignment="1">
      <alignment vertical="center" wrapText="1"/>
    </xf>
    <xf numFmtId="3" fontId="15" fillId="5" borderId="101" xfId="1" applyNumberFormat="1" applyFont="1" applyFill="1" applyBorder="1" applyAlignment="1">
      <alignment vertical="center" wrapText="1"/>
    </xf>
    <xf numFmtId="3" fontId="15" fillId="2" borderId="67" xfId="1" applyNumberFormat="1" applyFont="1" applyFill="1" applyBorder="1" applyAlignment="1">
      <alignment vertical="center" wrapText="1"/>
    </xf>
    <xf numFmtId="3" fontId="19" fillId="2" borderId="11" xfId="0" applyNumberFormat="1" applyFont="1" applyFill="1" applyBorder="1" applyAlignment="1">
      <alignment vertical="center"/>
    </xf>
    <xf numFmtId="3" fontId="19" fillId="2" borderId="13" xfId="0" applyNumberFormat="1" applyFont="1" applyFill="1" applyBorder="1" applyAlignment="1">
      <alignment vertical="center"/>
    </xf>
    <xf numFmtId="3" fontId="19" fillId="5" borderId="101" xfId="0" applyNumberFormat="1" applyFont="1" applyFill="1" applyBorder="1" applyAlignment="1">
      <alignment vertical="center"/>
    </xf>
    <xf numFmtId="3" fontId="19" fillId="0" borderId="67" xfId="0" applyNumberFormat="1" applyFont="1" applyBorder="1" applyAlignment="1">
      <alignment vertical="center"/>
    </xf>
    <xf numFmtId="3" fontId="19" fillId="0" borderId="11" xfId="0" applyNumberFormat="1" applyFont="1" applyBorder="1" applyAlignment="1">
      <alignment horizontal="right" vertical="center"/>
    </xf>
    <xf numFmtId="3" fontId="19" fillId="5" borderId="38" xfId="0" applyNumberFormat="1" applyFont="1" applyFill="1" applyBorder="1" applyAlignment="1">
      <alignment horizontal="right" vertical="center"/>
    </xf>
    <xf numFmtId="3" fontId="15" fillId="0" borderId="11" xfId="1" applyNumberFormat="1" applyFont="1" applyBorder="1" applyAlignment="1">
      <alignment vertical="center" wrapText="1"/>
    </xf>
    <xf numFmtId="3" fontId="19" fillId="0" borderId="11" xfId="0" applyNumberFormat="1" applyFont="1" applyBorder="1" applyAlignment="1">
      <alignment vertical="center"/>
    </xf>
    <xf numFmtId="3" fontId="19" fillId="0" borderId="72" xfId="0" applyNumberFormat="1" applyFont="1" applyBorder="1" applyAlignment="1">
      <alignment vertical="center"/>
    </xf>
    <xf numFmtId="3" fontId="15" fillId="2" borderId="72" xfId="1" applyNumberFormat="1" applyFont="1" applyFill="1" applyBorder="1" applyAlignment="1">
      <alignment vertical="center" wrapText="1"/>
    </xf>
    <xf numFmtId="3" fontId="19" fillId="5" borderId="38" xfId="0" applyNumberFormat="1" applyFont="1" applyFill="1" applyBorder="1" applyAlignment="1">
      <alignment vertical="center"/>
    </xf>
    <xf numFmtId="3" fontId="15" fillId="5" borderId="38" xfId="1" applyNumberFormat="1" applyFont="1" applyFill="1" applyBorder="1" applyAlignment="1">
      <alignment vertical="center" wrapText="1"/>
    </xf>
    <xf numFmtId="3" fontId="19" fillId="5" borderId="116" xfId="0" applyNumberFormat="1" applyFont="1" applyFill="1" applyBorder="1" applyAlignment="1">
      <alignment horizontal="right" vertical="center"/>
    </xf>
    <xf numFmtId="3" fontId="19" fillId="5" borderId="72" xfId="0" applyNumberFormat="1" applyFont="1" applyFill="1" applyBorder="1" applyAlignment="1">
      <alignment horizontal="right" vertical="center"/>
    </xf>
    <xf numFmtId="3" fontId="19" fillId="2" borderId="38" xfId="0" applyNumberFormat="1" applyFont="1" applyFill="1" applyBorder="1" applyAlignment="1">
      <alignment horizontal="right" vertical="center"/>
    </xf>
    <xf numFmtId="3" fontId="15" fillId="5" borderId="116" xfId="1" applyNumberFormat="1" applyFont="1" applyFill="1" applyBorder="1" applyAlignment="1">
      <alignment vertical="center" wrapText="1"/>
    </xf>
    <xf numFmtId="3" fontId="15" fillId="5" borderId="72" xfId="1" applyNumberFormat="1" applyFont="1" applyFill="1" applyBorder="1" applyAlignment="1">
      <alignment vertical="center" wrapText="1"/>
    </xf>
    <xf numFmtId="3" fontId="15" fillId="2" borderId="19" xfId="1" applyNumberFormat="1" applyFont="1" applyFill="1" applyBorder="1" applyAlignment="1">
      <alignment vertical="center" wrapText="1"/>
    </xf>
    <xf numFmtId="165" fontId="19" fillId="0" borderId="67" xfId="0" applyNumberFormat="1" applyFont="1" applyBorder="1" applyAlignment="1">
      <alignment horizontal="right" vertical="center"/>
    </xf>
    <xf numFmtId="164" fontId="15" fillId="0" borderId="67" xfId="1" applyNumberFormat="1" applyFont="1" applyBorder="1" applyAlignment="1">
      <alignment horizontal="right" vertical="center"/>
    </xf>
    <xf numFmtId="165" fontId="19" fillId="0" borderId="11" xfId="0" applyNumberFormat="1" applyFont="1" applyBorder="1" applyAlignment="1">
      <alignment horizontal="right" vertical="center"/>
    </xf>
    <xf numFmtId="164" fontId="15" fillId="0" borderId="11" xfId="1" applyNumberFormat="1" applyFont="1" applyBorder="1" applyAlignment="1">
      <alignment horizontal="right" vertical="center"/>
    </xf>
    <xf numFmtId="165" fontId="19" fillId="2" borderId="11" xfId="0" applyNumberFormat="1" applyFont="1" applyFill="1" applyBorder="1" applyAlignment="1">
      <alignment horizontal="right" vertical="center"/>
    </xf>
    <xf numFmtId="164" fontId="15" fillId="2" borderId="11" xfId="1" applyNumberFormat="1" applyFont="1" applyFill="1" applyBorder="1" applyAlignment="1">
      <alignment horizontal="right" vertical="center"/>
    </xf>
    <xf numFmtId="165" fontId="19" fillId="0" borderId="66" xfId="0" applyNumberFormat="1" applyFont="1" applyBorder="1" applyAlignment="1">
      <alignment horizontal="right" vertical="center"/>
    </xf>
    <xf numFmtId="165" fontId="19" fillId="5" borderId="94" xfId="0" applyNumberFormat="1" applyFont="1" applyFill="1" applyBorder="1" applyAlignment="1">
      <alignment horizontal="right" vertical="center"/>
    </xf>
    <xf numFmtId="164" fontId="15" fillId="5" borderId="94" xfId="1" applyNumberFormat="1" applyFont="1" applyFill="1" applyBorder="1" applyAlignment="1">
      <alignment horizontal="right" vertical="center"/>
    </xf>
    <xf numFmtId="165" fontId="19" fillId="0" borderId="135" xfId="0" applyNumberFormat="1" applyFont="1" applyBorder="1" applyAlignment="1">
      <alignment horizontal="right" vertical="center"/>
    </xf>
    <xf numFmtId="164" fontId="15" fillId="0" borderId="135" xfId="1" applyNumberFormat="1" applyFont="1" applyBorder="1" applyAlignment="1">
      <alignment horizontal="right" vertical="center"/>
    </xf>
    <xf numFmtId="164" fontId="15" fillId="0" borderId="66" xfId="1" applyNumberFormat="1" applyFont="1" applyBorder="1" applyAlignment="1">
      <alignment horizontal="right" vertical="center"/>
    </xf>
    <xf numFmtId="165" fontId="19" fillId="5" borderId="146" xfId="0" applyNumberFormat="1" applyFont="1" applyFill="1" applyBorder="1" applyAlignment="1">
      <alignment horizontal="right" vertical="center"/>
    </xf>
    <xf numFmtId="164" fontId="15" fillId="5" borderId="146" xfId="1" applyNumberFormat="1" applyFont="1" applyFill="1" applyBorder="1" applyAlignment="1">
      <alignment horizontal="right" vertical="center"/>
    </xf>
    <xf numFmtId="165" fontId="19" fillId="2" borderId="94" xfId="0" applyNumberFormat="1" applyFont="1" applyFill="1" applyBorder="1" applyAlignment="1">
      <alignment horizontal="right" vertical="center"/>
    </xf>
    <xf numFmtId="164" fontId="15" fillId="2" borderId="94" xfId="1" applyNumberFormat="1" applyFont="1" applyFill="1" applyBorder="1" applyAlignment="1">
      <alignment horizontal="right" vertical="center"/>
    </xf>
    <xf numFmtId="165" fontId="19" fillId="2" borderId="13" xfId="0" applyNumberFormat="1" applyFont="1" applyFill="1" applyBorder="1" applyAlignment="1">
      <alignment horizontal="right" vertical="center"/>
    </xf>
    <xf numFmtId="164" fontId="15" fillId="2" borderId="13" xfId="1"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3" fontId="19" fillId="2" borderId="66" xfId="0" applyNumberFormat="1" applyFont="1" applyFill="1" applyBorder="1" applyAlignment="1">
      <alignment horizontal="right" vertical="center"/>
    </xf>
    <xf numFmtId="165" fontId="19" fillId="5" borderId="9" xfId="0" applyNumberFormat="1" applyFont="1" applyFill="1" applyBorder="1" applyAlignment="1">
      <alignment horizontal="right" vertical="center"/>
    </xf>
    <xf numFmtId="164" fontId="15" fillId="5" borderId="9" xfId="1" applyNumberFormat="1" applyFont="1" applyFill="1" applyBorder="1" applyAlignment="1">
      <alignment horizontal="right" vertical="center"/>
    </xf>
    <xf numFmtId="165" fontId="19" fillId="2" borderId="135" xfId="0" applyNumberFormat="1" applyFont="1" applyFill="1" applyBorder="1" applyAlignment="1">
      <alignment horizontal="right" vertical="center"/>
    </xf>
    <xf numFmtId="164" fontId="15" fillId="2" borderId="135" xfId="1" applyNumberFormat="1" applyFont="1" applyFill="1" applyBorder="1" applyAlignment="1">
      <alignment horizontal="right" vertical="center"/>
    </xf>
    <xf numFmtId="164" fontId="15" fillId="2" borderId="66" xfId="1" applyNumberFormat="1" applyFont="1" applyFill="1" applyBorder="1" applyAlignment="1">
      <alignment horizontal="right" vertical="center"/>
    </xf>
    <xf numFmtId="165" fontId="19" fillId="0" borderId="20" xfId="0" applyNumberFormat="1" applyFont="1" applyBorder="1" applyAlignment="1">
      <alignment horizontal="right" vertical="center"/>
    </xf>
    <xf numFmtId="164" fontId="15" fillId="0" borderId="20" xfId="1" applyNumberFormat="1" applyFont="1" applyBorder="1" applyAlignment="1">
      <alignment horizontal="right" vertical="center"/>
    </xf>
    <xf numFmtId="3" fontId="19" fillId="0" borderId="13" xfId="0" applyNumberFormat="1" applyFont="1" applyBorder="1" applyAlignment="1">
      <alignment horizontal="right" vertical="center"/>
    </xf>
    <xf numFmtId="165" fontId="19" fillId="0" borderId="13" xfId="0" applyNumberFormat="1" applyFont="1" applyBorder="1" applyAlignment="1">
      <alignment horizontal="right" vertical="center"/>
    </xf>
    <xf numFmtId="164" fontId="15" fillId="0" borderId="13" xfId="1" applyNumberFormat="1" applyFont="1" applyBorder="1" applyAlignment="1">
      <alignment horizontal="right" vertical="center"/>
    </xf>
    <xf numFmtId="165" fontId="19" fillId="0" borderId="72" xfId="0" applyNumberFormat="1" applyFont="1" applyBorder="1" applyAlignment="1">
      <alignment horizontal="right" vertical="center"/>
    </xf>
    <xf numFmtId="164" fontId="15" fillId="0" borderId="72" xfId="1" applyNumberFormat="1" applyFont="1" applyBorder="1" applyAlignment="1">
      <alignment horizontal="right" vertical="center"/>
    </xf>
    <xf numFmtId="165" fontId="19" fillId="5" borderId="38" xfId="0" applyNumberFormat="1" applyFont="1" applyFill="1" applyBorder="1" applyAlignment="1">
      <alignment horizontal="right" vertical="center"/>
    </xf>
    <xf numFmtId="164" fontId="15" fillId="5" borderId="38" xfId="1" applyNumberFormat="1" applyFont="1" applyFill="1" applyBorder="1" applyAlignment="1">
      <alignment horizontal="right" vertical="center"/>
    </xf>
    <xf numFmtId="165" fontId="21" fillId="0" borderId="67" xfId="0" applyNumberFormat="1" applyFont="1" applyBorder="1" applyAlignment="1">
      <alignment horizontal="right" vertical="center"/>
    </xf>
    <xf numFmtId="165" fontId="21" fillId="0" borderId="11" xfId="0" applyNumberFormat="1" applyFont="1" applyBorder="1" applyAlignment="1">
      <alignment horizontal="right" vertical="center"/>
    </xf>
    <xf numFmtId="165" fontId="21" fillId="2" borderId="11" xfId="0" applyNumberFormat="1" applyFont="1" applyFill="1" applyBorder="1" applyAlignment="1">
      <alignment horizontal="right" vertical="center"/>
    </xf>
    <xf numFmtId="165" fontId="21" fillId="0" borderId="13" xfId="0" applyNumberFormat="1" applyFont="1" applyBorder="1" applyAlignment="1">
      <alignment horizontal="right" vertical="center"/>
    </xf>
    <xf numFmtId="165" fontId="21" fillId="5" borderId="146" xfId="0" applyNumberFormat="1" applyFont="1" applyFill="1" applyBorder="1" applyAlignment="1">
      <alignment horizontal="right" vertical="center"/>
    </xf>
    <xf numFmtId="165" fontId="21" fillId="0" borderId="135" xfId="0" applyNumberFormat="1" applyFont="1" applyBorder="1" applyAlignment="1">
      <alignment horizontal="right" vertical="center"/>
    </xf>
    <xf numFmtId="166" fontId="38" fillId="2" borderId="135" xfId="8" applyNumberFormat="1" applyFont="1" applyFill="1" applyBorder="1" applyAlignment="1">
      <alignment horizontal="right" vertical="center"/>
    </xf>
    <xf numFmtId="166" fontId="38" fillId="2" borderId="11" xfId="8" applyNumberFormat="1" applyFont="1" applyFill="1" applyBorder="1" applyAlignment="1">
      <alignment horizontal="right" vertical="center"/>
    </xf>
    <xf numFmtId="166" fontId="38" fillId="2" borderId="13" xfId="8" applyNumberFormat="1" applyFont="1" applyFill="1" applyBorder="1" applyAlignment="1">
      <alignment horizontal="right" vertical="center"/>
    </xf>
    <xf numFmtId="166" fontId="38" fillId="5" borderId="146" xfId="8" applyNumberFormat="1" applyFont="1" applyFill="1" applyBorder="1" applyAlignment="1">
      <alignment horizontal="right" vertical="center"/>
    </xf>
    <xf numFmtId="165" fontId="21" fillId="0" borderId="20" xfId="0" applyNumberFormat="1" applyFont="1" applyBorder="1" applyAlignment="1">
      <alignment horizontal="right" vertical="center"/>
    </xf>
    <xf numFmtId="165" fontId="21" fillId="0" borderId="72" xfId="0" applyNumberFormat="1" applyFont="1" applyBorder="1" applyAlignment="1">
      <alignment horizontal="right" vertical="center"/>
    </xf>
    <xf numFmtId="165" fontId="21" fillId="5" borderId="38" xfId="0" applyNumberFormat="1" applyFont="1" applyFill="1" applyBorder="1" applyAlignment="1">
      <alignment horizontal="right" vertical="center"/>
    </xf>
    <xf numFmtId="165" fontId="45" fillId="0" borderId="67" xfId="0" applyNumberFormat="1" applyFont="1" applyBorder="1" applyAlignment="1">
      <alignment vertical="center"/>
    </xf>
    <xf numFmtId="165" fontId="45" fillId="0" borderId="11" xfId="0" applyNumberFormat="1" applyFont="1" applyBorder="1" applyAlignment="1">
      <alignment vertical="center"/>
    </xf>
    <xf numFmtId="165" fontId="45" fillId="0" borderId="66" xfId="0" applyNumberFormat="1" applyFont="1" applyBorder="1" applyAlignment="1">
      <alignment vertical="center"/>
    </xf>
    <xf numFmtId="165" fontId="45" fillId="5" borderId="136" xfId="0" applyNumberFormat="1" applyFont="1" applyFill="1" applyBorder="1" applyAlignment="1">
      <alignment vertical="center"/>
    </xf>
    <xf numFmtId="165" fontId="45" fillId="0" borderId="20" xfId="0" applyNumberFormat="1" applyFont="1" applyBorder="1" applyAlignment="1">
      <alignment vertical="center"/>
    </xf>
    <xf numFmtId="165" fontId="53" fillId="2" borderId="67" xfId="1" applyNumberFormat="1" applyFont="1" applyFill="1" applyBorder="1" applyAlignment="1">
      <alignment vertical="center" wrapText="1"/>
    </xf>
    <xf numFmtId="165" fontId="53" fillId="2" borderId="20" xfId="1" applyNumberFormat="1" applyFont="1" applyFill="1" applyBorder="1" applyAlignment="1">
      <alignment vertical="center" wrapText="1"/>
    </xf>
    <xf numFmtId="165" fontId="53" fillId="2" borderId="11" xfId="1" applyNumberFormat="1" applyFont="1" applyFill="1" applyBorder="1" applyAlignment="1">
      <alignment vertical="center" wrapText="1"/>
    </xf>
    <xf numFmtId="165" fontId="53" fillId="5" borderId="136" xfId="1" applyNumberFormat="1" applyFont="1" applyFill="1" applyBorder="1" applyAlignment="1">
      <alignment vertical="center" wrapText="1"/>
    </xf>
    <xf numFmtId="165" fontId="45" fillId="5" borderId="94" xfId="0" applyNumberFormat="1" applyFont="1" applyFill="1" applyBorder="1" applyAlignment="1">
      <alignment vertical="center"/>
    </xf>
    <xf numFmtId="165" fontId="45" fillId="5" borderId="0" xfId="0" applyNumberFormat="1" applyFont="1" applyFill="1" applyBorder="1" applyAlignment="1">
      <alignment vertical="center"/>
    </xf>
    <xf numFmtId="165" fontId="45" fillId="5" borderId="18" xfId="0" applyNumberFormat="1" applyFont="1" applyFill="1" applyBorder="1" applyAlignment="1">
      <alignment vertical="center"/>
    </xf>
    <xf numFmtId="165" fontId="53" fillId="5" borderId="38" xfId="1" applyNumberFormat="1" applyFont="1" applyFill="1" applyBorder="1" applyAlignment="1">
      <alignment vertical="center" wrapText="1"/>
    </xf>
    <xf numFmtId="165" fontId="53" fillId="2" borderId="19" xfId="1" applyNumberFormat="1" applyFont="1" applyFill="1" applyBorder="1" applyAlignment="1">
      <alignment vertical="center" wrapText="1"/>
    </xf>
    <xf numFmtId="3" fontId="20" fillId="0" borderId="67" xfId="1" applyNumberFormat="1" applyFont="1" applyBorder="1" applyAlignment="1">
      <alignment vertical="center"/>
    </xf>
    <xf numFmtId="3" fontId="20" fillId="5" borderId="11" xfId="1" applyNumberFormat="1" applyFont="1" applyFill="1" applyBorder="1" applyAlignment="1">
      <alignment vertical="center"/>
    </xf>
    <xf numFmtId="3" fontId="20" fillId="0" borderId="11" xfId="1" applyNumberFormat="1" applyFont="1" applyBorder="1" applyAlignment="1">
      <alignment vertical="center"/>
    </xf>
    <xf numFmtId="3" fontId="20" fillId="0" borderId="72" xfId="1" applyNumberFormat="1" applyFont="1" applyBorder="1" applyAlignment="1">
      <alignment vertical="center"/>
    </xf>
    <xf numFmtId="3" fontId="20" fillId="5" borderId="38" xfId="1" applyNumberFormat="1" applyFont="1" applyFill="1" applyBorder="1" applyAlignment="1">
      <alignment vertical="center" wrapText="1"/>
    </xf>
    <xf numFmtId="3" fontId="20" fillId="5" borderId="38" xfId="1" applyNumberFormat="1" applyFont="1" applyFill="1" applyBorder="1" applyAlignment="1">
      <alignment vertical="center"/>
    </xf>
    <xf numFmtId="3" fontId="20" fillId="2" borderId="38" xfId="1" applyNumberFormat="1" applyFont="1" applyFill="1" applyBorder="1" applyAlignment="1">
      <alignment horizontal="right" vertical="center" wrapText="1"/>
    </xf>
    <xf numFmtId="3" fontId="20" fillId="5" borderId="116" xfId="1" applyNumberFormat="1" applyFont="1" applyFill="1" applyBorder="1" applyAlignment="1">
      <alignment vertical="center" wrapText="1"/>
    </xf>
    <xf numFmtId="3" fontId="20" fillId="5" borderId="116" xfId="1" applyNumberFormat="1" applyFont="1" applyFill="1" applyBorder="1" applyAlignment="1">
      <alignment vertical="center"/>
    </xf>
    <xf numFmtId="3" fontId="20" fillId="2" borderId="11" xfId="1" applyNumberFormat="1" applyFont="1" applyFill="1" applyBorder="1" applyAlignment="1">
      <alignment vertical="center" wrapText="1"/>
    </xf>
    <xf numFmtId="3" fontId="20" fillId="2" borderId="11" xfId="1" applyNumberFormat="1" applyFont="1" applyFill="1" applyBorder="1" applyAlignment="1">
      <alignment vertical="center"/>
    </xf>
    <xf numFmtId="3" fontId="20" fillId="5" borderId="72" xfId="1" applyNumberFormat="1" applyFont="1" applyFill="1" applyBorder="1" applyAlignment="1">
      <alignment vertical="center" wrapText="1"/>
    </xf>
    <xf numFmtId="3" fontId="20" fillId="5" borderId="72" xfId="1" applyNumberFormat="1" applyFont="1" applyFill="1" applyBorder="1" applyAlignment="1">
      <alignment vertical="center"/>
    </xf>
    <xf numFmtId="3" fontId="20" fillId="2" borderId="38" xfId="1" applyNumberFormat="1" applyFont="1" applyFill="1" applyBorder="1" applyAlignment="1">
      <alignment vertical="center" wrapText="1"/>
    </xf>
    <xf numFmtId="3" fontId="20" fillId="2" borderId="38" xfId="1" applyNumberFormat="1" applyFont="1" applyFill="1" applyBorder="1" applyAlignment="1">
      <alignment vertical="center"/>
    </xf>
    <xf numFmtId="3" fontId="20" fillId="2" borderId="38" xfId="2" applyNumberFormat="1" applyFont="1" applyFill="1" applyBorder="1" applyAlignment="1">
      <alignment horizontal="left" vertical="center"/>
    </xf>
    <xf numFmtId="166" fontId="20" fillId="2" borderId="11" xfId="8" applyNumberFormat="1" applyFont="1" applyFill="1" applyBorder="1" applyAlignment="1">
      <alignment horizontal="right" vertical="center"/>
    </xf>
    <xf numFmtId="166" fontId="20" fillId="5" borderId="38" xfId="8" applyNumberFormat="1" applyFont="1" applyFill="1" applyBorder="1" applyAlignment="1">
      <alignment horizontal="right" vertical="center"/>
    </xf>
    <xf numFmtId="165" fontId="20" fillId="0" borderId="67" xfId="2" applyNumberFormat="1" applyFont="1" applyBorder="1" applyAlignment="1">
      <alignment vertical="center" wrapText="1"/>
    </xf>
    <xf numFmtId="166" fontId="20" fillId="0" borderId="67" xfId="8" applyNumberFormat="1" applyFont="1" applyBorder="1" applyAlignment="1">
      <alignment vertical="center"/>
    </xf>
    <xf numFmtId="166" fontId="20" fillId="2" borderId="67" xfId="8" applyNumberFormat="1" applyFont="1" applyFill="1" applyBorder="1" applyAlignment="1">
      <alignment vertical="center"/>
    </xf>
    <xf numFmtId="165" fontId="20" fillId="5" borderId="11" xfId="2" applyNumberFormat="1" applyFont="1" applyFill="1" applyBorder="1" applyAlignment="1">
      <alignment vertical="center" wrapText="1"/>
    </xf>
    <xf numFmtId="166" fontId="20" fillId="5" borderId="11" xfId="8" applyNumberFormat="1" applyFont="1" applyFill="1" applyBorder="1" applyAlignment="1">
      <alignment vertical="center"/>
    </xf>
    <xf numFmtId="165" fontId="20" fillId="0" borderId="11" xfId="2" applyNumberFormat="1" applyFont="1" applyBorder="1" applyAlignment="1">
      <alignment vertical="center" wrapText="1"/>
    </xf>
    <xf numFmtId="166" fontId="20" fillId="0" borderId="11" xfId="8" applyNumberFormat="1" applyFont="1" applyBorder="1" applyAlignment="1">
      <alignment vertical="center"/>
    </xf>
    <xf numFmtId="166" fontId="20" fillId="2" borderId="11" xfId="8" applyNumberFormat="1" applyFont="1" applyFill="1" applyBorder="1" applyAlignment="1">
      <alignment vertical="center"/>
    </xf>
    <xf numFmtId="165" fontId="20" fillId="0" borderId="72" xfId="2" applyNumberFormat="1" applyFont="1" applyBorder="1" applyAlignment="1">
      <alignment vertical="center" wrapText="1"/>
    </xf>
    <xf numFmtId="166" fontId="20" fillId="0" borderId="72" xfId="8" applyNumberFormat="1" applyFont="1" applyBorder="1" applyAlignment="1">
      <alignment vertical="center"/>
    </xf>
    <xf numFmtId="166" fontId="20" fillId="2" borderId="72" xfId="8" applyNumberFormat="1" applyFont="1" applyFill="1" applyBorder="1" applyAlignment="1">
      <alignment vertical="center"/>
    </xf>
    <xf numFmtId="165" fontId="20" fillId="5" borderId="38" xfId="1" applyNumberFormat="1" applyFont="1" applyFill="1" applyBorder="1" applyAlignment="1">
      <alignment vertical="center" wrapText="1"/>
    </xf>
    <xf numFmtId="166" fontId="20" fillId="5" borderId="38" xfId="8" applyNumberFormat="1" applyFont="1" applyFill="1" applyBorder="1" applyAlignment="1">
      <alignment vertical="center"/>
    </xf>
    <xf numFmtId="166" fontId="20" fillId="5" borderId="116" xfId="8" applyNumberFormat="1" applyFont="1" applyFill="1" applyBorder="1" applyAlignment="1">
      <alignment horizontal="right" vertical="center"/>
    </xf>
    <xf numFmtId="166" fontId="20" fillId="5" borderId="72" xfId="8" applyNumberFormat="1" applyFont="1" applyFill="1" applyBorder="1" applyAlignment="1">
      <alignment horizontal="right" vertical="center"/>
    </xf>
    <xf numFmtId="166" fontId="20" fillId="2" borderId="38" xfId="8" applyNumberFormat="1" applyFont="1" applyFill="1" applyBorder="1" applyAlignment="1">
      <alignment horizontal="right" vertical="center"/>
    </xf>
    <xf numFmtId="3" fontId="15" fillId="5" borderId="116" xfId="8" applyNumberFormat="1" applyFont="1" applyFill="1" applyBorder="1" applyAlignment="1">
      <alignment vertical="center"/>
    </xf>
    <xf numFmtId="166" fontId="20" fillId="5" borderId="116" xfId="8" applyNumberFormat="1" applyFont="1" applyFill="1" applyBorder="1" applyAlignment="1">
      <alignment vertical="center"/>
    </xf>
    <xf numFmtId="3" fontId="15" fillId="2" borderId="11" xfId="8" applyNumberFormat="1" applyFont="1" applyFill="1" applyBorder="1" applyAlignment="1">
      <alignment vertical="center"/>
    </xf>
    <xf numFmtId="3" fontId="15" fillId="5" borderId="72" xfId="8" applyNumberFormat="1" applyFont="1" applyFill="1" applyBorder="1" applyAlignment="1">
      <alignment vertical="center"/>
    </xf>
    <xf numFmtId="166" fontId="20" fillId="5" borderId="72" xfId="8" applyNumberFormat="1" applyFont="1" applyFill="1" applyBorder="1" applyAlignment="1">
      <alignment vertical="center"/>
    </xf>
    <xf numFmtId="165" fontId="20" fillId="2" borderId="38" xfId="1" applyNumberFormat="1" applyFont="1" applyFill="1" applyBorder="1" applyAlignment="1">
      <alignment vertical="center" wrapText="1"/>
    </xf>
    <xf numFmtId="166" fontId="20" fillId="2" borderId="38" xfId="8" applyNumberFormat="1" applyFont="1" applyFill="1" applyBorder="1" applyAlignment="1">
      <alignment vertical="center"/>
    </xf>
    <xf numFmtId="0" fontId="16" fillId="5" borderId="18" xfId="0" applyFont="1" applyFill="1" applyBorder="1" applyAlignment="1">
      <alignment horizontal="center" vertical="center" wrapText="1"/>
    </xf>
    <xf numFmtId="0" fontId="16" fillId="5" borderId="101" xfId="0" applyFont="1" applyFill="1" applyBorder="1" applyAlignment="1">
      <alignment horizontal="left" vertical="center"/>
    </xf>
    <xf numFmtId="0" fontId="16" fillId="0" borderId="0" xfId="0" applyFont="1" applyBorder="1" applyAlignment="1">
      <alignment horizontal="center" vertical="center"/>
    </xf>
    <xf numFmtId="0" fontId="20" fillId="5" borderId="56" xfId="8" applyFont="1" applyFill="1" applyBorder="1" applyAlignment="1">
      <alignment horizontal="center" vertical="center" wrapText="1"/>
    </xf>
    <xf numFmtId="0" fontId="20" fillId="5" borderId="75" xfId="8" applyFont="1" applyFill="1" applyBorder="1" applyAlignment="1">
      <alignment horizontal="center" vertical="center" wrapText="1"/>
    </xf>
    <xf numFmtId="0" fontId="20" fillId="5" borderId="32" xfId="2" applyFont="1" applyFill="1" applyBorder="1" applyAlignment="1">
      <alignment horizontal="center" vertical="center" wrapText="1"/>
    </xf>
    <xf numFmtId="0" fontId="20" fillId="5" borderId="16" xfId="2" applyFont="1" applyFill="1" applyBorder="1" applyAlignment="1">
      <alignment horizontal="center" vertical="center" wrapText="1"/>
    </xf>
    <xf numFmtId="0" fontId="20" fillId="5" borderId="65" xfId="2" applyFont="1" applyFill="1" applyBorder="1" applyAlignment="1">
      <alignment horizontal="center" vertical="center" wrapText="1"/>
    </xf>
    <xf numFmtId="0" fontId="20" fillId="5" borderId="0" xfId="2" applyFont="1" applyFill="1" applyBorder="1" applyAlignment="1">
      <alignment horizontal="center" vertical="center" wrapText="1"/>
    </xf>
    <xf numFmtId="0" fontId="20" fillId="5" borderId="7" xfId="2" applyFont="1" applyFill="1" applyBorder="1" applyAlignment="1">
      <alignment horizontal="center" vertical="center" wrapText="1"/>
    </xf>
    <xf numFmtId="0" fontId="57" fillId="0" borderId="0" xfId="0" applyFont="1" applyAlignment="1">
      <alignment horizontal="center" vertical="center"/>
    </xf>
    <xf numFmtId="164" fontId="20" fillId="0" borderId="67" xfId="8" applyNumberFormat="1" applyFont="1" applyBorder="1" applyAlignment="1">
      <alignment horizontal="right" vertical="center"/>
    </xf>
    <xf numFmtId="164" fontId="20" fillId="5" borderId="11" xfId="8" applyNumberFormat="1" applyFont="1" applyFill="1" applyBorder="1" applyAlignment="1">
      <alignment horizontal="right" vertical="center"/>
    </xf>
    <xf numFmtId="164" fontId="20" fillId="0" borderId="11" xfId="8" applyNumberFormat="1" applyFont="1" applyBorder="1" applyAlignment="1">
      <alignment horizontal="right" vertical="center"/>
    </xf>
    <xf numFmtId="164" fontId="20" fillId="2" borderId="11" xfId="8" applyNumberFormat="1" applyFont="1" applyFill="1" applyBorder="1" applyAlignment="1">
      <alignment horizontal="right" vertical="center"/>
    </xf>
    <xf numFmtId="164" fontId="20" fillId="0" borderId="72" xfId="8" applyNumberFormat="1" applyFont="1" applyBorder="1" applyAlignment="1">
      <alignment horizontal="right" vertical="center"/>
    </xf>
    <xf numFmtId="164" fontId="20" fillId="5" borderId="38" xfId="8" applyNumberFormat="1" applyFont="1" applyFill="1" applyBorder="1" applyAlignment="1">
      <alignment horizontal="right" vertical="center"/>
    </xf>
    <xf numFmtId="1" fontId="20" fillId="0" borderId="67" xfId="2" applyNumberFormat="1" applyFont="1" applyBorder="1" applyAlignment="1">
      <alignment vertical="center" wrapText="1"/>
    </xf>
    <xf numFmtId="164" fontId="20" fillId="0" borderId="67" xfId="8" applyNumberFormat="1" applyFont="1" applyBorder="1" applyAlignment="1">
      <alignment vertical="center"/>
    </xf>
    <xf numFmtId="164" fontId="20" fillId="2" borderId="67" xfId="8" applyNumberFormat="1" applyFont="1" applyFill="1" applyBorder="1" applyAlignment="1">
      <alignment vertical="center"/>
    </xf>
    <xf numFmtId="1" fontId="20" fillId="5" borderId="11" xfId="2" applyNumberFormat="1" applyFont="1" applyFill="1" applyBorder="1" applyAlignment="1">
      <alignment vertical="center" wrapText="1"/>
    </xf>
    <xf numFmtId="164" fontId="20" fillId="5" borderId="11" xfId="8" applyNumberFormat="1" applyFont="1" applyFill="1" applyBorder="1" applyAlignment="1">
      <alignment vertical="center"/>
    </xf>
    <xf numFmtId="1" fontId="20" fillId="0" borderId="11" xfId="2" applyNumberFormat="1" applyFont="1" applyBorder="1" applyAlignment="1">
      <alignment vertical="center" wrapText="1"/>
    </xf>
    <xf numFmtId="164" fontId="20" fillId="0" borderId="11" xfId="8" applyNumberFormat="1" applyFont="1" applyBorder="1" applyAlignment="1">
      <alignment vertical="center"/>
    </xf>
    <xf numFmtId="164" fontId="20" fillId="2" borderId="11" xfId="8" applyNumberFormat="1" applyFont="1" applyFill="1" applyBorder="1" applyAlignment="1">
      <alignment vertical="center"/>
    </xf>
    <xf numFmtId="1" fontId="20" fillId="0" borderId="72" xfId="2" applyNumberFormat="1" applyFont="1" applyBorder="1" applyAlignment="1">
      <alignment vertical="center" wrapText="1"/>
    </xf>
    <xf numFmtId="164" fontId="20" fillId="0" borderId="72" xfId="8" applyNumberFormat="1" applyFont="1" applyBorder="1" applyAlignment="1">
      <alignment vertical="center"/>
    </xf>
    <xf numFmtId="164" fontId="20" fillId="2" borderId="72" xfId="8" applyNumberFormat="1" applyFont="1" applyFill="1" applyBorder="1" applyAlignment="1">
      <alignment vertical="center"/>
    </xf>
    <xf numFmtId="1" fontId="20" fillId="5" borderId="38" xfId="1" applyNumberFormat="1" applyFont="1" applyFill="1" applyBorder="1" applyAlignment="1">
      <alignment vertical="center" wrapText="1"/>
    </xf>
    <xf numFmtId="164" fontId="20" fillId="5" borderId="38" xfId="8" applyNumberFormat="1" applyFont="1" applyFill="1" applyBorder="1" applyAlignment="1">
      <alignment vertical="center"/>
    </xf>
    <xf numFmtId="164" fontId="20" fillId="5" borderId="116" xfId="8" applyNumberFormat="1" applyFont="1" applyFill="1" applyBorder="1" applyAlignment="1">
      <alignment horizontal="right" vertical="center"/>
    </xf>
    <xf numFmtId="164" fontId="20" fillId="5" borderId="72" xfId="8" applyNumberFormat="1" applyFont="1" applyFill="1" applyBorder="1" applyAlignment="1">
      <alignment horizontal="right" vertical="center"/>
    </xf>
    <xf numFmtId="164" fontId="20" fillId="2" borderId="38" xfId="8" applyNumberFormat="1" applyFont="1" applyFill="1" applyBorder="1" applyAlignment="1">
      <alignment horizontal="right" vertical="center"/>
    </xf>
    <xf numFmtId="164" fontId="20" fillId="5" borderId="116" xfId="8" applyNumberFormat="1" applyFont="1" applyFill="1" applyBorder="1" applyAlignment="1">
      <alignment vertical="center"/>
    </xf>
    <xf numFmtId="164" fontId="20" fillId="5" borderId="72" xfId="8" applyNumberFormat="1" applyFont="1" applyFill="1" applyBorder="1" applyAlignment="1">
      <alignment vertical="center"/>
    </xf>
    <xf numFmtId="1" fontId="20" fillId="2" borderId="38" xfId="1" applyNumberFormat="1" applyFont="1" applyFill="1" applyBorder="1" applyAlignment="1">
      <alignment vertical="center" wrapText="1"/>
    </xf>
    <xf numFmtId="164" fontId="20" fillId="2" borderId="38" xfId="8" applyNumberFormat="1" applyFont="1" applyFill="1" applyBorder="1" applyAlignment="1">
      <alignment vertical="center"/>
    </xf>
    <xf numFmtId="166" fontId="50" fillId="0" borderId="67" xfId="8" applyNumberFormat="1" applyFont="1" applyBorder="1" applyAlignment="1">
      <alignment horizontal="right" vertical="center"/>
    </xf>
    <xf numFmtId="166" fontId="50" fillId="5" borderId="11" xfId="8" applyNumberFormat="1" applyFont="1" applyFill="1" applyBorder="1" applyAlignment="1">
      <alignment horizontal="right" vertical="center"/>
    </xf>
    <xf numFmtId="166" fontId="50" fillId="0" borderId="11" xfId="8" applyNumberFormat="1" applyFont="1" applyBorder="1" applyAlignment="1">
      <alignment horizontal="right" vertical="center"/>
    </xf>
    <xf numFmtId="166" fontId="50" fillId="0" borderId="72" xfId="8" applyNumberFormat="1" applyFont="1" applyBorder="1" applyAlignment="1">
      <alignment horizontal="right" vertical="center"/>
    </xf>
    <xf numFmtId="166" fontId="50" fillId="5" borderId="38" xfId="8" applyNumberFormat="1" applyFont="1" applyFill="1" applyBorder="1" applyAlignment="1">
      <alignment horizontal="right" vertical="center"/>
    </xf>
    <xf numFmtId="166" fontId="50" fillId="5" borderId="116" xfId="8" applyNumberFormat="1" applyFont="1" applyFill="1" applyBorder="1" applyAlignment="1">
      <alignment horizontal="right" vertical="center"/>
    </xf>
    <xf numFmtId="166" fontId="50" fillId="2" borderId="11" xfId="8" applyNumberFormat="1" applyFont="1" applyFill="1" applyBorder="1" applyAlignment="1">
      <alignment horizontal="right" vertical="center"/>
    </xf>
    <xf numFmtId="166" fontId="50" fillId="5" borderId="72" xfId="8" applyNumberFormat="1" applyFont="1" applyFill="1" applyBorder="1" applyAlignment="1">
      <alignment horizontal="right" vertical="center"/>
    </xf>
    <xf numFmtId="166" fontId="50" fillId="2" borderId="38" xfId="8" applyNumberFormat="1" applyFont="1" applyFill="1" applyBorder="1" applyAlignment="1">
      <alignment horizontal="right" vertical="center"/>
    </xf>
    <xf numFmtId="166" fontId="50" fillId="5" borderId="116" xfId="8" applyNumberFormat="1" applyFont="1" applyFill="1" applyBorder="1" applyAlignment="1">
      <alignment vertical="center"/>
    </xf>
    <xf numFmtId="166" fontId="50" fillId="2" borderId="11" xfId="8" applyNumberFormat="1" applyFont="1" applyFill="1" applyBorder="1" applyAlignment="1">
      <alignment vertical="center"/>
    </xf>
    <xf numFmtId="166" fontId="50" fillId="5" borderId="72" xfId="8" applyNumberFormat="1" applyFont="1" applyFill="1" applyBorder="1" applyAlignment="1">
      <alignment vertical="center"/>
    </xf>
    <xf numFmtId="166" fontId="50" fillId="2" borderId="38" xfId="8" applyNumberFormat="1" applyFont="1" applyFill="1" applyBorder="1" applyAlignment="1">
      <alignment vertical="center"/>
    </xf>
    <xf numFmtId="166" fontId="50" fillId="5" borderId="38" xfId="8" applyNumberFormat="1" applyFont="1" applyFill="1" applyBorder="1" applyAlignment="1">
      <alignment vertical="center"/>
    </xf>
    <xf numFmtId="3" fontId="20" fillId="0" borderId="67" xfId="1" applyNumberFormat="1" applyFont="1" applyBorder="1" applyAlignment="1">
      <alignment horizontal="right" vertical="center"/>
    </xf>
    <xf numFmtId="3" fontId="20" fillId="5" borderId="11" xfId="1" applyNumberFormat="1" applyFont="1" applyFill="1" applyBorder="1" applyAlignment="1">
      <alignment horizontal="right" vertical="center"/>
    </xf>
    <xf numFmtId="3" fontId="20" fillId="2" borderId="66" xfId="1" applyNumberFormat="1" applyFont="1" applyFill="1" applyBorder="1" applyAlignment="1">
      <alignment horizontal="right" vertical="center"/>
    </xf>
    <xf numFmtId="3" fontId="20" fillId="0" borderId="21" xfId="1" applyNumberFormat="1" applyFont="1" applyBorder="1" applyAlignment="1">
      <alignment horizontal="right" vertical="center"/>
    </xf>
    <xf numFmtId="3" fontId="20" fillId="2" borderId="72" xfId="1" applyNumberFormat="1" applyFont="1" applyFill="1" applyBorder="1" applyAlignment="1">
      <alignment horizontal="right" vertical="center"/>
    </xf>
    <xf numFmtId="3" fontId="20" fillId="5" borderId="101" xfId="1" applyNumberFormat="1" applyFont="1" applyFill="1" applyBorder="1" applyAlignment="1">
      <alignment horizontal="right" vertical="center"/>
    </xf>
    <xf numFmtId="3" fontId="20" fillId="0" borderId="116" xfId="1" applyNumberFormat="1" applyFont="1" applyBorder="1" applyAlignment="1">
      <alignment horizontal="right" vertical="center"/>
    </xf>
    <xf numFmtId="3" fontId="20" fillId="5" borderId="46" xfId="1" applyNumberFormat="1" applyFont="1" applyFill="1" applyBorder="1" applyAlignment="1">
      <alignment horizontal="right" vertical="center"/>
    </xf>
    <xf numFmtId="3" fontId="20" fillId="5" borderId="100" xfId="1" applyNumberFormat="1" applyFont="1" applyFill="1" applyBorder="1" applyAlignment="1">
      <alignment horizontal="right" vertical="center"/>
    </xf>
    <xf numFmtId="3" fontId="20" fillId="0" borderId="67" xfId="8" applyNumberFormat="1" applyFont="1" applyBorder="1" applyAlignment="1">
      <alignment horizontal="right" vertical="center"/>
    </xf>
    <xf numFmtId="3" fontId="20" fillId="5" borderId="11" xfId="8" applyNumberFormat="1" applyFont="1" applyFill="1" applyBorder="1" applyAlignment="1">
      <alignment horizontal="right" vertical="center"/>
    </xf>
    <xf numFmtId="3" fontId="20" fillId="0" borderId="11" xfId="8" applyNumberFormat="1" applyFont="1" applyBorder="1" applyAlignment="1">
      <alignment horizontal="right" vertical="center"/>
    </xf>
    <xf numFmtId="3" fontId="20" fillId="0" borderId="72" xfId="8" applyNumberFormat="1" applyFont="1" applyBorder="1" applyAlignment="1">
      <alignment horizontal="right" vertical="center"/>
    </xf>
    <xf numFmtId="3" fontId="20" fillId="5" borderId="38" xfId="8" applyNumberFormat="1" applyFont="1" applyFill="1" applyBorder="1" applyAlignment="1">
      <alignment horizontal="right" vertical="center"/>
    </xf>
    <xf numFmtId="3" fontId="20" fillId="5" borderId="116" xfId="8" applyNumberFormat="1" applyFont="1" applyFill="1" applyBorder="1" applyAlignment="1">
      <alignment horizontal="right" vertical="center"/>
    </xf>
    <xf numFmtId="3" fontId="20" fillId="2" borderId="11" xfId="8" applyNumberFormat="1" applyFont="1" applyFill="1" applyBorder="1" applyAlignment="1">
      <alignment horizontal="right" vertical="center"/>
    </xf>
    <xf numFmtId="3" fontId="20" fillId="5" borderId="72" xfId="8" applyNumberFormat="1" applyFont="1" applyFill="1" applyBorder="1" applyAlignment="1">
      <alignment horizontal="right" vertical="center"/>
    </xf>
    <xf numFmtId="3" fontId="20" fillId="2" borderId="38" xfId="8" applyNumberFormat="1" applyFont="1" applyFill="1" applyBorder="1" applyAlignment="1">
      <alignment horizontal="right" vertical="center"/>
    </xf>
    <xf numFmtId="3" fontId="20" fillId="5" borderId="67" xfId="8" applyNumberFormat="1" applyFont="1" applyFill="1" applyBorder="1" applyAlignment="1">
      <alignment horizontal="right" vertical="center"/>
    </xf>
    <xf numFmtId="3" fontId="20" fillId="0" borderId="11" xfId="8" applyNumberFormat="1" applyFont="1" applyFill="1" applyBorder="1" applyAlignment="1">
      <alignment horizontal="right" vertical="center"/>
    </xf>
    <xf numFmtId="166" fontId="20" fillId="0" borderId="67" xfId="1" applyNumberFormat="1" applyFont="1" applyBorder="1" applyAlignment="1">
      <alignment horizontal="right" vertical="center"/>
    </xf>
    <xf numFmtId="166" fontId="20" fillId="2" borderId="67" xfId="1" applyNumberFormat="1" applyFont="1" applyFill="1" applyBorder="1" applyAlignment="1">
      <alignment horizontal="right" vertical="center"/>
    </xf>
    <xf numFmtId="166" fontId="20" fillId="0" borderId="11" xfId="1" applyNumberFormat="1" applyFont="1" applyBorder="1" applyAlignment="1">
      <alignment horizontal="right" vertical="center"/>
    </xf>
    <xf numFmtId="166" fontId="20" fillId="2" borderId="11" xfId="1" applyNumberFormat="1" applyFont="1" applyFill="1" applyBorder="1" applyAlignment="1">
      <alignment horizontal="right" vertical="center"/>
    </xf>
    <xf numFmtId="166" fontId="20" fillId="2" borderId="13" xfId="1" applyNumberFormat="1" applyFont="1" applyFill="1" applyBorder="1" applyAlignment="1">
      <alignment horizontal="right" vertical="center"/>
    </xf>
    <xf numFmtId="166" fontId="20" fillId="5" borderId="119" xfId="1" applyNumberFormat="1" applyFont="1" applyFill="1" applyBorder="1" applyAlignment="1">
      <alignment horizontal="right" vertical="center"/>
    </xf>
    <xf numFmtId="166" fontId="20" fillId="0" borderId="20" xfId="1" applyNumberFormat="1" applyFont="1" applyBorder="1" applyAlignment="1">
      <alignment horizontal="right" vertical="center"/>
    </xf>
    <xf numFmtId="166" fontId="20" fillId="2" borderId="20" xfId="1" applyNumberFormat="1" applyFont="1" applyFill="1" applyBorder="1" applyAlignment="1">
      <alignment horizontal="right" vertical="center"/>
    </xf>
    <xf numFmtId="166" fontId="20" fillId="2" borderId="21" xfId="1" applyNumberFormat="1" applyFont="1" applyFill="1" applyBorder="1" applyAlignment="1">
      <alignment horizontal="right" vertical="center"/>
    </xf>
    <xf numFmtId="166" fontId="20" fillId="2" borderId="66" xfId="1" applyNumberFormat="1" applyFont="1" applyFill="1" applyBorder="1" applyAlignment="1">
      <alignment horizontal="right" vertical="center"/>
    </xf>
    <xf numFmtId="166" fontId="20" fillId="5" borderId="95" xfId="1" applyNumberFormat="1" applyFont="1" applyFill="1" applyBorder="1" applyAlignment="1">
      <alignment horizontal="right" vertical="center"/>
    </xf>
    <xf numFmtId="166" fontId="20" fillId="2" borderId="96" xfId="1" applyNumberFormat="1" applyFont="1" applyFill="1" applyBorder="1" applyAlignment="1">
      <alignment horizontal="right" vertical="center"/>
    </xf>
    <xf numFmtId="166" fontId="20" fillId="5" borderId="18" xfId="1" applyNumberFormat="1" applyFont="1" applyFill="1" applyBorder="1" applyAlignment="1">
      <alignment horizontal="right" vertical="center"/>
    </xf>
    <xf numFmtId="0" fontId="20" fillId="5" borderId="16" xfId="2" applyFont="1" applyFill="1" applyBorder="1" applyAlignment="1">
      <alignment vertical="center" wrapText="1"/>
    </xf>
    <xf numFmtId="0" fontId="50" fillId="5" borderId="24" xfId="2" applyFont="1" applyFill="1" applyBorder="1" applyAlignment="1">
      <alignment horizontal="center" vertical="center" wrapText="1"/>
    </xf>
    <xf numFmtId="0" fontId="50" fillId="5" borderId="7" xfId="2" applyFont="1" applyFill="1" applyBorder="1" applyAlignment="1">
      <alignment horizontal="center" vertical="center" wrapText="1"/>
    </xf>
    <xf numFmtId="0" fontId="50" fillId="5" borderId="22" xfId="2" applyFont="1" applyFill="1" applyBorder="1" applyAlignment="1">
      <alignment horizontal="center" vertical="center" wrapText="1"/>
    </xf>
    <xf numFmtId="165" fontId="20" fillId="0" borderId="67" xfId="1" applyNumberFormat="1" applyFont="1" applyBorder="1" applyAlignment="1">
      <alignment horizontal="right" vertical="center"/>
    </xf>
    <xf numFmtId="165" fontId="20" fillId="0" borderId="11" xfId="1" applyNumberFormat="1" applyFont="1" applyBorder="1" applyAlignment="1">
      <alignment horizontal="right" vertical="center"/>
    </xf>
    <xf numFmtId="165" fontId="20" fillId="2" borderId="11" xfId="1" applyNumberFormat="1" applyFont="1" applyFill="1" applyBorder="1" applyAlignment="1">
      <alignment horizontal="right" vertical="center"/>
    </xf>
    <xf numFmtId="165" fontId="20" fillId="2" borderId="13" xfId="1" applyNumberFormat="1" applyFont="1" applyFill="1" applyBorder="1" applyAlignment="1">
      <alignment horizontal="right" vertical="center"/>
    </xf>
    <xf numFmtId="165" fontId="20" fillId="2" borderId="66" xfId="1" applyNumberFormat="1" applyFont="1" applyFill="1" applyBorder="1" applyAlignment="1">
      <alignment horizontal="right" vertical="center"/>
    </xf>
    <xf numFmtId="165" fontId="20" fillId="2" borderId="135" xfId="1" applyNumberFormat="1" applyFont="1" applyFill="1" applyBorder="1" applyAlignment="1">
      <alignment horizontal="right" vertical="center"/>
    </xf>
    <xf numFmtId="165" fontId="20" fillId="2" borderId="67" xfId="1" applyNumberFormat="1" applyFont="1" applyFill="1" applyBorder="1" applyAlignment="1">
      <alignment horizontal="right" vertical="center"/>
    </xf>
    <xf numFmtId="165" fontId="20" fillId="5" borderId="136" xfId="1" applyNumberFormat="1" applyFont="1" applyFill="1" applyBorder="1" applyAlignment="1">
      <alignment horizontal="right" vertical="center"/>
    </xf>
    <xf numFmtId="0" fontId="20" fillId="2" borderId="66" xfId="1" applyFont="1" applyFill="1" applyBorder="1" applyAlignment="1">
      <alignment horizontal="right" vertical="center" wrapText="1"/>
    </xf>
    <xf numFmtId="0" fontId="20" fillId="5" borderId="146" xfId="1" applyFont="1" applyFill="1" applyBorder="1" applyAlignment="1">
      <alignment horizontal="right" vertical="center" wrapText="1"/>
    </xf>
    <xf numFmtId="165" fontId="20" fillId="5" borderId="146" xfId="1" applyNumberFormat="1" applyFont="1" applyFill="1" applyBorder="1" applyAlignment="1">
      <alignment horizontal="right" vertical="center"/>
    </xf>
    <xf numFmtId="166" fontId="41" fillId="5" borderId="133" xfId="1" applyNumberFormat="1" applyFont="1" applyFill="1" applyBorder="1" applyAlignment="1">
      <alignment vertical="center"/>
    </xf>
    <xf numFmtId="0" fontId="20" fillId="0" borderId="135" xfId="1" applyFont="1" applyBorder="1" applyAlignment="1">
      <alignment horizontal="right" vertical="center" wrapText="1"/>
    </xf>
    <xf numFmtId="0" fontId="16" fillId="2" borderId="135" xfId="0" applyFont="1" applyFill="1" applyBorder="1" applyAlignment="1">
      <alignment horizontal="left" vertical="center" wrapText="1"/>
    </xf>
    <xf numFmtId="0" fontId="20" fillId="5" borderId="133" xfId="1" applyFont="1" applyFill="1" applyBorder="1" applyAlignment="1">
      <alignment horizontal="right" vertical="center" wrapText="1"/>
    </xf>
    <xf numFmtId="165" fontId="20" fillId="5" borderId="133" xfId="1" applyNumberFormat="1" applyFont="1" applyFill="1" applyBorder="1" applyAlignment="1">
      <alignment horizontal="right" vertical="center"/>
    </xf>
    <xf numFmtId="166" fontId="41" fillId="5" borderId="136" xfId="1" applyNumberFormat="1" applyFont="1" applyFill="1" applyBorder="1" applyAlignment="1">
      <alignment vertical="center"/>
    </xf>
    <xf numFmtId="3" fontId="16" fillId="0" borderId="11" xfId="0" applyNumberFormat="1" applyFont="1" applyBorder="1" applyAlignment="1">
      <alignment horizontal="right" vertical="center"/>
    </xf>
    <xf numFmtId="3" fontId="16" fillId="5" borderId="11" xfId="0" applyNumberFormat="1" applyFont="1" applyFill="1" applyBorder="1" applyAlignment="1">
      <alignment horizontal="right" vertical="center"/>
    </xf>
    <xf numFmtId="3" fontId="16" fillId="2" borderId="11" xfId="0" applyNumberFormat="1" applyFont="1" applyFill="1" applyBorder="1" applyAlignment="1">
      <alignment horizontal="right" vertical="center"/>
    </xf>
    <xf numFmtId="3" fontId="16" fillId="5" borderId="72" xfId="0" applyNumberFormat="1" applyFont="1" applyFill="1" applyBorder="1" applyAlignment="1">
      <alignment horizontal="right" vertical="center"/>
    </xf>
    <xf numFmtId="3" fontId="16" fillId="5" borderId="38" xfId="0" applyNumberFormat="1" applyFont="1" applyFill="1" applyBorder="1" applyAlignment="1">
      <alignment horizontal="right" vertical="center"/>
    </xf>
    <xf numFmtId="3" fontId="20" fillId="5" borderId="67" xfId="8" applyNumberFormat="1" applyFont="1" applyFill="1" applyBorder="1" applyAlignment="1">
      <alignment vertical="center" wrapText="1"/>
    </xf>
    <xf numFmtId="3" fontId="20" fillId="2" borderId="11" xfId="8" applyNumberFormat="1" applyFont="1" applyFill="1" applyBorder="1" applyAlignment="1">
      <alignment vertical="center" wrapText="1"/>
    </xf>
    <xf numFmtId="3" fontId="16" fillId="0" borderId="11" xfId="0" applyNumberFormat="1" applyFont="1" applyBorder="1" applyAlignment="1">
      <alignment vertical="center"/>
    </xf>
    <xf numFmtId="3" fontId="20" fillId="5" borderId="11" xfId="8" applyNumberFormat="1" applyFont="1" applyFill="1" applyBorder="1" applyAlignment="1">
      <alignment vertical="center" wrapText="1"/>
    </xf>
    <xf numFmtId="3" fontId="16" fillId="5" borderId="11" xfId="0" applyNumberFormat="1" applyFont="1" applyFill="1" applyBorder="1" applyAlignment="1">
      <alignment vertical="center"/>
    </xf>
    <xf numFmtId="3" fontId="16" fillId="2" borderId="11" xfId="0" applyNumberFormat="1" applyFont="1" applyFill="1" applyBorder="1" applyAlignment="1">
      <alignment vertical="center"/>
    </xf>
    <xf numFmtId="3" fontId="20" fillId="5" borderId="72" xfId="8" applyNumberFormat="1" applyFont="1" applyFill="1" applyBorder="1" applyAlignment="1">
      <alignment vertical="center" wrapText="1"/>
    </xf>
    <xf numFmtId="3" fontId="16" fillId="5" borderId="72" xfId="0" applyNumberFormat="1" applyFont="1" applyFill="1" applyBorder="1" applyAlignment="1">
      <alignment vertical="center"/>
    </xf>
    <xf numFmtId="3" fontId="16" fillId="5" borderId="38" xfId="0" applyNumberFormat="1" applyFont="1" applyFill="1" applyBorder="1" applyAlignment="1">
      <alignment vertical="center"/>
    </xf>
    <xf numFmtId="0" fontId="20" fillId="5" borderId="72" xfId="1" applyFont="1" applyFill="1" applyBorder="1" applyAlignment="1">
      <alignment horizontal="right" vertical="center" wrapText="1"/>
    </xf>
    <xf numFmtId="3" fontId="20" fillId="0" borderId="67" xfId="9" applyNumberFormat="1" applyFont="1" applyBorder="1" applyAlignment="1">
      <alignment horizontal="right" vertical="center"/>
    </xf>
    <xf numFmtId="3" fontId="20" fillId="5" borderId="11" xfId="9" applyNumberFormat="1" applyFont="1" applyFill="1" applyBorder="1" applyAlignment="1">
      <alignment horizontal="right" vertical="center"/>
    </xf>
    <xf numFmtId="3" fontId="20" fillId="0" borderId="11" xfId="9" applyNumberFormat="1" applyFont="1" applyBorder="1" applyAlignment="1">
      <alignment horizontal="right" vertical="center"/>
    </xf>
    <xf numFmtId="3" fontId="20" fillId="0" borderId="72" xfId="9" applyNumberFormat="1" applyFont="1" applyBorder="1" applyAlignment="1">
      <alignment horizontal="right" vertical="center"/>
    </xf>
    <xf numFmtId="3" fontId="20" fillId="5" borderId="38" xfId="9" applyNumberFormat="1" applyFont="1" applyFill="1" applyBorder="1" applyAlignment="1">
      <alignment horizontal="right" vertical="center"/>
    </xf>
    <xf numFmtId="3" fontId="20" fillId="5" borderId="116" xfId="9" applyNumberFormat="1" applyFont="1" applyFill="1" applyBorder="1" applyAlignment="1">
      <alignment horizontal="right" vertical="center"/>
    </xf>
    <xf numFmtId="3" fontId="20" fillId="2" borderId="11" xfId="9" applyNumberFormat="1" applyFont="1" applyFill="1" applyBorder="1" applyAlignment="1">
      <alignment horizontal="right" vertical="center"/>
    </xf>
    <xf numFmtId="3" fontId="20" fillId="5" borderId="72" xfId="9" applyNumberFormat="1" applyFont="1" applyFill="1" applyBorder="1" applyAlignment="1">
      <alignment horizontal="right" vertical="center"/>
    </xf>
    <xf numFmtId="3" fontId="20" fillId="2" borderId="38" xfId="9" applyNumberFormat="1" applyFont="1" applyFill="1" applyBorder="1" applyAlignment="1">
      <alignment horizontal="right" vertical="center"/>
    </xf>
    <xf numFmtId="3" fontId="20" fillId="5" borderId="13" xfId="9" applyNumberFormat="1" applyFont="1" applyFill="1" applyBorder="1" applyAlignment="1">
      <alignment horizontal="right" vertical="center"/>
    </xf>
    <xf numFmtId="3" fontId="20" fillId="0" borderId="118" xfId="9" applyNumberFormat="1" applyFont="1" applyBorder="1" applyAlignment="1">
      <alignment horizontal="right" vertical="center"/>
    </xf>
    <xf numFmtId="0" fontId="20" fillId="5" borderId="32" xfId="8" applyFont="1" applyFill="1" applyBorder="1" applyAlignment="1">
      <alignment horizontal="center" vertical="center" wrapText="1"/>
    </xf>
    <xf numFmtId="0" fontId="20" fillId="5" borderId="24" xfId="8" applyFont="1" applyFill="1" applyBorder="1" applyAlignment="1">
      <alignment horizontal="center" vertical="center" wrapText="1"/>
    </xf>
    <xf numFmtId="3" fontId="20" fillId="0" borderId="67" xfId="8" applyNumberFormat="1" applyFont="1" applyBorder="1" applyAlignment="1">
      <alignment vertical="center" wrapText="1"/>
    </xf>
    <xf numFmtId="3" fontId="20" fillId="0" borderId="67" xfId="9" applyNumberFormat="1" applyFont="1" applyBorder="1" applyAlignment="1">
      <alignment vertical="center"/>
    </xf>
    <xf numFmtId="3" fontId="20" fillId="5" borderId="11" xfId="9" applyNumberFormat="1" applyFont="1" applyFill="1" applyBorder="1" applyAlignment="1">
      <alignment vertical="center"/>
    </xf>
    <xf numFmtId="3" fontId="20" fillId="0" borderId="11" xfId="8" applyNumberFormat="1" applyFont="1" applyBorder="1" applyAlignment="1">
      <alignment vertical="center" wrapText="1"/>
    </xf>
    <xf numFmtId="3" fontId="20" fillId="0" borderId="11" xfId="9" applyNumberFormat="1" applyFont="1" applyBorder="1" applyAlignment="1">
      <alignment vertical="center"/>
    </xf>
    <xf numFmtId="3" fontId="20" fillId="0" borderId="72" xfId="8" applyNumberFormat="1" applyFont="1" applyBorder="1" applyAlignment="1">
      <alignment vertical="center" wrapText="1"/>
    </xf>
    <xf numFmtId="3" fontId="20" fillId="0" borderId="72" xfId="9" applyNumberFormat="1" applyFont="1" applyBorder="1" applyAlignment="1">
      <alignment vertical="center"/>
    </xf>
    <xf numFmtId="3" fontId="20" fillId="5" borderId="38" xfId="9" applyNumberFormat="1" applyFont="1" applyFill="1" applyBorder="1" applyAlignment="1">
      <alignment vertical="center"/>
    </xf>
    <xf numFmtId="3" fontId="20" fillId="0" borderId="21" xfId="8" applyNumberFormat="1" applyFont="1" applyBorder="1" applyAlignment="1">
      <alignment vertical="center" wrapText="1"/>
    </xf>
    <xf numFmtId="3" fontId="20" fillId="0" borderId="21" xfId="9" applyNumberFormat="1" applyFont="1" applyBorder="1" applyAlignment="1">
      <alignment vertical="center"/>
    </xf>
    <xf numFmtId="0" fontId="20" fillId="5" borderId="74" xfId="8" applyFont="1" applyFill="1" applyBorder="1" applyAlignment="1">
      <alignment horizontal="center" vertical="center" wrapText="1"/>
    </xf>
    <xf numFmtId="0" fontId="20" fillId="5" borderId="98" xfId="8" applyFont="1" applyFill="1" applyBorder="1" applyAlignment="1">
      <alignment horizontal="center" vertical="center" wrapText="1"/>
    </xf>
    <xf numFmtId="0" fontId="20" fillId="0" borderId="0" xfId="8" applyFont="1" applyBorder="1" applyAlignment="1">
      <alignment horizontal="right" vertical="center"/>
    </xf>
    <xf numFmtId="3" fontId="16" fillId="0" borderId="67" xfId="0" applyNumberFormat="1" applyFont="1" applyBorder="1" applyAlignment="1">
      <alignment horizontal="right" vertical="center"/>
    </xf>
    <xf numFmtId="3" fontId="20" fillId="5" borderId="13" xfId="8" applyNumberFormat="1" applyFont="1" applyFill="1" applyBorder="1" applyAlignment="1">
      <alignment horizontal="right" vertical="center"/>
    </xf>
    <xf numFmtId="3" fontId="16" fillId="5" borderId="13" xfId="0" applyNumberFormat="1" applyFont="1" applyFill="1" applyBorder="1" applyAlignment="1">
      <alignment horizontal="right" vertical="center"/>
    </xf>
    <xf numFmtId="3" fontId="20" fillId="5" borderId="20" xfId="8" applyNumberFormat="1" applyFont="1" applyFill="1" applyBorder="1" applyAlignment="1">
      <alignment horizontal="right" vertical="center"/>
    </xf>
    <xf numFmtId="3" fontId="20" fillId="5" borderId="20" xfId="9" applyNumberFormat="1" applyFont="1" applyFill="1" applyBorder="1" applyAlignment="1">
      <alignment horizontal="right" vertical="center"/>
    </xf>
    <xf numFmtId="3" fontId="20" fillId="0" borderId="20" xfId="8" applyNumberFormat="1" applyFont="1" applyBorder="1" applyAlignment="1">
      <alignment horizontal="right" vertical="center"/>
    </xf>
    <xf numFmtId="3" fontId="20" fillId="0" borderId="20" xfId="9" applyNumberFormat="1" applyFont="1" applyBorder="1" applyAlignment="1">
      <alignment horizontal="right" vertical="center"/>
    </xf>
    <xf numFmtId="0" fontId="20" fillId="0" borderId="13" xfId="8" applyFont="1" applyBorder="1" applyAlignment="1">
      <alignment horizontal="right" vertical="center" wrapText="1"/>
    </xf>
    <xf numFmtId="0" fontId="20" fillId="5" borderId="136" xfId="8" applyFont="1" applyFill="1" applyBorder="1" applyAlignment="1">
      <alignment horizontal="right" vertical="center" wrapText="1"/>
    </xf>
    <xf numFmtId="0" fontId="16" fillId="2" borderId="13" xfId="0" applyFont="1" applyFill="1" applyBorder="1" applyAlignment="1">
      <alignment horizontal="left" vertical="center" wrapText="1"/>
    </xf>
    <xf numFmtId="0" fontId="20" fillId="5" borderId="146" xfId="8" applyFont="1" applyFill="1" applyBorder="1" applyAlignment="1">
      <alignment horizontal="right" vertical="center" wrapText="1"/>
    </xf>
    <xf numFmtId="0" fontId="16" fillId="5" borderId="146" xfId="0" applyFont="1" applyFill="1" applyBorder="1" applyAlignment="1">
      <alignment horizontal="left" vertical="center"/>
    </xf>
    <xf numFmtId="0" fontId="20" fillId="0" borderId="11" xfId="8" applyFont="1" applyBorder="1" applyAlignment="1">
      <alignment vertical="center" wrapText="1"/>
    </xf>
    <xf numFmtId="3" fontId="20" fillId="0" borderId="13" xfId="8" applyNumberFormat="1" applyFont="1" applyBorder="1" applyAlignment="1">
      <alignment horizontal="right" vertical="center"/>
    </xf>
    <xf numFmtId="3" fontId="16" fillId="0" borderId="13" xfId="0" applyNumberFormat="1" applyFont="1" applyBorder="1" applyAlignment="1">
      <alignment horizontal="right" vertical="center"/>
    </xf>
    <xf numFmtId="3" fontId="20" fillId="0" borderId="66" xfId="8" applyNumberFormat="1" applyFont="1" applyBorder="1" applyAlignment="1">
      <alignment horizontal="right" vertical="center"/>
    </xf>
    <xf numFmtId="3" fontId="16" fillId="0" borderId="66" xfId="0" applyNumberFormat="1" applyFont="1" applyBorder="1" applyAlignment="1">
      <alignment horizontal="right" vertical="center"/>
    </xf>
    <xf numFmtId="3" fontId="20" fillId="5" borderId="136" xfId="8" applyNumberFormat="1" applyFont="1" applyFill="1" applyBorder="1" applyAlignment="1">
      <alignment horizontal="right" vertical="center"/>
    </xf>
    <xf numFmtId="3" fontId="16" fillId="5" borderId="136" xfId="0" applyNumberFormat="1" applyFont="1" applyFill="1" applyBorder="1" applyAlignment="1">
      <alignment horizontal="right" vertical="center"/>
    </xf>
    <xf numFmtId="3" fontId="20" fillId="5" borderId="146" xfId="8" applyNumberFormat="1" applyFont="1" applyFill="1" applyBorder="1" applyAlignment="1">
      <alignment horizontal="right" vertical="center"/>
    </xf>
    <xf numFmtId="3" fontId="16" fillId="5" borderId="146" xfId="0" applyNumberFormat="1" applyFont="1" applyFill="1" applyBorder="1" applyAlignment="1">
      <alignment horizontal="right" vertical="center"/>
    </xf>
    <xf numFmtId="0" fontId="16" fillId="5" borderId="11" xfId="0" applyFont="1" applyFill="1" applyBorder="1" applyAlignment="1">
      <alignment horizontal="left" vertical="center" wrapText="1"/>
    </xf>
    <xf numFmtId="0" fontId="20" fillId="5" borderId="9" xfId="8" applyFont="1" applyFill="1" applyBorder="1" applyAlignment="1">
      <alignment horizontal="right" vertical="center" wrapText="1"/>
    </xf>
    <xf numFmtId="0" fontId="16" fillId="5" borderId="9" xfId="0" applyFont="1" applyFill="1" applyBorder="1" applyAlignment="1">
      <alignment horizontal="left" vertical="center"/>
    </xf>
    <xf numFmtId="3" fontId="16" fillId="5" borderId="67" xfId="0" applyNumberFormat="1" applyFont="1" applyFill="1" applyBorder="1" applyAlignment="1">
      <alignment horizontal="right" vertical="center"/>
    </xf>
    <xf numFmtId="3" fontId="20" fillId="5" borderId="9" xfId="8" applyNumberFormat="1" applyFont="1" applyFill="1" applyBorder="1" applyAlignment="1">
      <alignment horizontal="right" vertical="center"/>
    </xf>
    <xf numFmtId="3" fontId="16" fillId="5" borderId="9" xfId="0" applyNumberFormat="1" applyFont="1" applyFill="1" applyBorder="1" applyAlignment="1">
      <alignment horizontal="right" vertical="center"/>
    </xf>
    <xf numFmtId="0" fontId="20" fillId="5" borderId="0" xfId="8" applyFont="1" applyFill="1" applyBorder="1" applyAlignment="1">
      <alignment horizontal="right" vertical="center" wrapText="1"/>
    </xf>
    <xf numFmtId="3" fontId="20" fillId="5" borderId="0" xfId="8" applyNumberFormat="1" applyFont="1" applyFill="1" applyBorder="1" applyAlignment="1">
      <alignment horizontal="right" vertical="center"/>
    </xf>
    <xf numFmtId="3" fontId="16" fillId="5" borderId="0" xfId="0" applyNumberFormat="1" applyFont="1" applyFill="1" applyBorder="1" applyAlignment="1">
      <alignment horizontal="right" vertical="center"/>
    </xf>
    <xf numFmtId="3" fontId="20" fillId="0" borderId="67" xfId="8" applyNumberFormat="1" applyFont="1" applyBorder="1" applyAlignment="1">
      <alignment vertical="center"/>
    </xf>
    <xf numFmtId="3" fontId="20" fillId="0" borderId="67" xfId="10" applyNumberFormat="1" applyFont="1" applyBorder="1" applyAlignment="1">
      <alignment vertical="center"/>
    </xf>
    <xf numFmtId="3" fontId="20" fillId="5" borderId="11" xfId="8" applyNumberFormat="1" applyFont="1" applyFill="1" applyBorder="1" applyAlignment="1">
      <alignment vertical="center"/>
    </xf>
    <xf numFmtId="3" fontId="20" fillId="5" borderId="11" xfId="10" applyNumberFormat="1" applyFont="1" applyFill="1" applyBorder="1" applyAlignment="1">
      <alignment vertical="center"/>
    </xf>
    <xf numFmtId="3" fontId="20" fillId="0" borderId="11" xfId="8" applyNumberFormat="1" applyFont="1" applyBorder="1" applyAlignment="1">
      <alignment vertical="center"/>
    </xf>
    <xf numFmtId="3" fontId="20" fillId="0" borderId="11" xfId="10" applyNumberFormat="1" applyFont="1" applyBorder="1" applyAlignment="1">
      <alignment vertical="center"/>
    </xf>
    <xf numFmtId="3" fontId="20" fillId="0" borderId="72" xfId="8" applyNumberFormat="1" applyFont="1" applyBorder="1" applyAlignment="1">
      <alignment vertical="center"/>
    </xf>
    <xf numFmtId="3" fontId="20" fillId="0" borderId="72" xfId="10" applyNumberFormat="1" applyFont="1" applyBorder="1" applyAlignment="1">
      <alignment vertical="center"/>
    </xf>
    <xf numFmtId="3" fontId="20" fillId="5" borderId="38" xfId="8" applyNumberFormat="1" applyFont="1" applyFill="1" applyBorder="1" applyAlignment="1">
      <alignment vertical="center" wrapText="1"/>
    </xf>
    <xf numFmtId="3" fontId="20" fillId="5" borderId="38" xfId="8" applyNumberFormat="1" applyFont="1" applyFill="1" applyBorder="1" applyAlignment="1">
      <alignment vertical="center"/>
    </xf>
    <xf numFmtId="3" fontId="20" fillId="5" borderId="38" xfId="10" applyNumberFormat="1" applyFont="1" applyFill="1" applyBorder="1" applyAlignment="1">
      <alignment vertical="center"/>
    </xf>
    <xf numFmtId="3" fontId="20" fillId="0" borderId="116" xfId="8" applyNumberFormat="1" applyFont="1" applyBorder="1" applyAlignment="1">
      <alignment horizontal="right" vertical="center"/>
    </xf>
    <xf numFmtId="3" fontId="16" fillId="0" borderId="72" xfId="0" applyNumberFormat="1" applyFont="1" applyBorder="1" applyAlignment="1">
      <alignment horizontal="right" vertical="center"/>
    </xf>
    <xf numFmtId="3" fontId="20" fillId="0" borderId="0" xfId="8" applyNumberFormat="1" applyFont="1" applyBorder="1" applyAlignment="1">
      <alignment horizontal="right" vertical="center"/>
    </xf>
    <xf numFmtId="3" fontId="16" fillId="5" borderId="101" xfId="0" applyNumberFormat="1" applyFont="1" applyFill="1" applyBorder="1" applyAlignment="1">
      <alignment horizontal="right" vertical="center"/>
    </xf>
    <xf numFmtId="3" fontId="16" fillId="5" borderId="119" xfId="0" applyNumberFormat="1" applyFont="1" applyFill="1" applyBorder="1" applyAlignment="1">
      <alignment horizontal="right" vertical="center"/>
    </xf>
    <xf numFmtId="3" fontId="16" fillId="5" borderId="116" xfId="0" applyNumberFormat="1" applyFont="1" applyFill="1" applyBorder="1" applyAlignment="1">
      <alignment horizontal="right" vertical="center"/>
    </xf>
    <xf numFmtId="3" fontId="16" fillId="5" borderId="66" xfId="0" applyNumberFormat="1" applyFont="1" applyFill="1" applyBorder="1" applyAlignment="1">
      <alignment horizontal="right" vertical="center"/>
    </xf>
    <xf numFmtId="3" fontId="16" fillId="0" borderId="101" xfId="0" applyNumberFormat="1" applyFont="1" applyBorder="1" applyAlignment="1">
      <alignment horizontal="right" vertical="center"/>
    </xf>
    <xf numFmtId="3" fontId="16" fillId="0" borderId="119" xfId="0" applyNumberFormat="1" applyFont="1" applyBorder="1" applyAlignment="1">
      <alignment horizontal="right" vertical="center"/>
    </xf>
    <xf numFmtId="3" fontId="16" fillId="2" borderId="38" xfId="0" applyNumberFormat="1" applyFont="1" applyFill="1" applyBorder="1" applyAlignment="1">
      <alignment horizontal="right" vertical="center"/>
    </xf>
    <xf numFmtId="3" fontId="16" fillId="5" borderId="95" xfId="0" applyNumberFormat="1" applyFont="1" applyFill="1" applyBorder="1" applyAlignment="1">
      <alignment horizontal="right" vertical="center"/>
    </xf>
    <xf numFmtId="3" fontId="16" fillId="2" borderId="21" xfId="0" applyNumberFormat="1" applyFont="1" applyFill="1" applyBorder="1" applyAlignment="1">
      <alignment horizontal="right" vertical="center"/>
    </xf>
    <xf numFmtId="3" fontId="16" fillId="5" borderId="97" xfId="0" applyNumberFormat="1" applyFont="1" applyFill="1" applyBorder="1" applyAlignment="1">
      <alignment horizontal="right" vertical="center"/>
    </xf>
    <xf numFmtId="3" fontId="16" fillId="5" borderId="116" xfId="0" applyNumberFormat="1" applyFont="1" applyFill="1" applyBorder="1" applyAlignment="1">
      <alignment vertical="center"/>
    </xf>
    <xf numFmtId="0" fontId="20" fillId="5" borderId="37" xfId="1" applyFont="1" applyFill="1" applyBorder="1" applyAlignment="1">
      <alignment horizontal="center" vertical="center" wrapText="1"/>
    </xf>
    <xf numFmtId="0" fontId="20" fillId="5" borderId="140" xfId="1" applyFont="1" applyFill="1" applyBorder="1" applyAlignment="1">
      <alignment horizontal="center" vertical="center" wrapText="1"/>
    </xf>
    <xf numFmtId="0" fontId="20" fillId="5" borderId="146" xfId="1" applyFont="1" applyFill="1" applyBorder="1" applyAlignment="1">
      <alignment horizontal="center" vertical="center" wrapText="1"/>
    </xf>
    <xf numFmtId="0" fontId="20" fillId="5" borderId="18" xfId="8" applyFont="1" applyFill="1" applyBorder="1" applyAlignment="1">
      <alignment horizontal="right" vertical="center" wrapText="1"/>
    </xf>
    <xf numFmtId="3" fontId="20" fillId="5" borderId="18" xfId="8" applyNumberFormat="1" applyFont="1" applyFill="1" applyBorder="1" applyAlignment="1">
      <alignment horizontal="right" vertical="center"/>
    </xf>
    <xf numFmtId="3" fontId="20" fillId="5" borderId="116" xfId="8" applyNumberFormat="1" applyFont="1" applyFill="1" applyBorder="1" applyAlignment="1">
      <alignment vertical="center" wrapText="1"/>
    </xf>
    <xf numFmtId="3" fontId="20" fillId="5" borderId="116" xfId="8" applyNumberFormat="1" applyFont="1" applyFill="1" applyBorder="1" applyAlignment="1">
      <alignment vertical="center"/>
    </xf>
    <xf numFmtId="3" fontId="20" fillId="5" borderId="116" xfId="10" applyNumberFormat="1" applyFont="1" applyFill="1" applyBorder="1" applyAlignment="1">
      <alignment vertical="center"/>
    </xf>
    <xf numFmtId="3" fontId="20" fillId="5" borderId="72" xfId="8" applyNumberFormat="1" applyFont="1" applyFill="1" applyBorder="1" applyAlignment="1">
      <alignment vertical="center"/>
    </xf>
    <xf numFmtId="3" fontId="20" fillId="5" borderId="72" xfId="10" applyNumberFormat="1" applyFont="1" applyFill="1" applyBorder="1" applyAlignment="1">
      <alignment vertical="center"/>
    </xf>
    <xf numFmtId="3" fontId="20" fillId="2" borderId="11" xfId="8" applyNumberFormat="1" applyFont="1" applyFill="1" applyBorder="1" applyAlignment="1">
      <alignment vertical="center"/>
    </xf>
    <xf numFmtId="3" fontId="20" fillId="2" borderId="11" xfId="10" applyNumberFormat="1" applyFont="1" applyFill="1" applyBorder="1" applyAlignment="1">
      <alignment vertical="center"/>
    </xf>
    <xf numFmtId="3" fontId="20" fillId="2" borderId="38" xfId="8" applyNumberFormat="1" applyFont="1" applyFill="1" applyBorder="1" applyAlignment="1">
      <alignment vertical="center" wrapText="1"/>
    </xf>
    <xf numFmtId="3" fontId="20" fillId="2" borderId="38" xfId="8" applyNumberFormat="1" applyFont="1" applyFill="1" applyBorder="1" applyAlignment="1">
      <alignment vertical="center"/>
    </xf>
    <xf numFmtId="3" fontId="20" fillId="2" borderId="38" xfId="10" applyNumberFormat="1" applyFont="1" applyFill="1" applyBorder="1" applyAlignment="1">
      <alignment vertical="center"/>
    </xf>
    <xf numFmtId="0" fontId="20" fillId="5" borderId="151" xfId="8" applyFont="1" applyFill="1" applyBorder="1" applyAlignment="1">
      <alignment horizontal="center" vertical="center" wrapText="1" readingOrder="2"/>
    </xf>
    <xf numFmtId="0" fontId="20" fillId="5" borderId="153" xfId="8" applyFont="1" applyFill="1" applyBorder="1" applyAlignment="1">
      <alignment horizontal="center" vertical="center" wrapText="1" readingOrder="2"/>
    </xf>
    <xf numFmtId="3" fontId="20" fillId="2" borderId="19" xfId="10" applyNumberFormat="1" applyFont="1" applyFill="1" applyBorder="1" applyAlignment="1">
      <alignment vertical="center"/>
    </xf>
    <xf numFmtId="0" fontId="16" fillId="5" borderId="138" xfId="0" applyFont="1" applyFill="1" applyBorder="1" applyAlignment="1">
      <alignment horizontal="center" vertical="center" wrapText="1"/>
    </xf>
    <xf numFmtId="3" fontId="16" fillId="0" borderId="66" xfId="0" applyNumberFormat="1" applyFont="1" applyFill="1" applyBorder="1" applyAlignment="1">
      <alignment horizontal="right" vertical="center"/>
    </xf>
    <xf numFmtId="3" fontId="16" fillId="2" borderId="66" xfId="0" applyNumberFormat="1" applyFont="1" applyFill="1" applyBorder="1" applyAlignment="1">
      <alignment horizontal="left" vertical="center"/>
    </xf>
    <xf numFmtId="3" fontId="16" fillId="5" borderId="101" xfId="0" applyNumberFormat="1" applyFont="1" applyFill="1" applyBorder="1" applyAlignment="1">
      <alignment horizontal="left" vertical="center"/>
    </xf>
    <xf numFmtId="3" fontId="16" fillId="2" borderId="94" xfId="0" applyNumberFormat="1" applyFont="1" applyFill="1" applyBorder="1" applyAlignment="1">
      <alignment vertical="top" wrapText="1"/>
    </xf>
    <xf numFmtId="3" fontId="20" fillId="2" borderId="38" xfId="8" applyNumberFormat="1" applyFont="1" applyFill="1" applyBorder="1" applyAlignment="1">
      <alignment horizontal="left" vertical="center" wrapText="1"/>
    </xf>
    <xf numFmtId="0" fontId="16" fillId="5" borderId="144"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88" xfId="0" applyFont="1" applyFill="1" applyBorder="1" applyAlignment="1">
      <alignment horizontal="center" vertical="center" wrapText="1"/>
    </xf>
    <xf numFmtId="165" fontId="19" fillId="0" borderId="67" xfId="0" applyNumberFormat="1" applyFont="1" applyBorder="1" applyAlignment="1">
      <alignment vertical="center"/>
    </xf>
    <xf numFmtId="165" fontId="19" fillId="2" borderId="67" xfId="0" applyNumberFormat="1" applyFont="1" applyFill="1" applyBorder="1" applyAlignment="1">
      <alignment vertical="center"/>
    </xf>
    <xf numFmtId="165" fontId="15" fillId="2" borderId="67" xfId="1" applyNumberFormat="1" applyFont="1" applyFill="1" applyBorder="1" applyAlignment="1">
      <alignment vertical="center" wrapText="1"/>
    </xf>
    <xf numFmtId="165" fontId="19" fillId="0" borderId="11" xfId="0" applyNumberFormat="1" applyFont="1" applyBorder="1" applyAlignment="1">
      <alignment vertical="center"/>
    </xf>
    <xf numFmtId="165" fontId="19" fillId="2" borderId="11" xfId="0" applyNumberFormat="1" applyFont="1" applyFill="1" applyBorder="1" applyAlignment="1">
      <alignment vertical="center"/>
    </xf>
    <xf numFmtId="165" fontId="19" fillId="0" borderId="13" xfId="0" applyNumberFormat="1" applyFont="1" applyBorder="1" applyAlignment="1">
      <alignment vertical="center"/>
    </xf>
    <xf numFmtId="165" fontId="19" fillId="5" borderId="94" xfId="0" applyNumberFormat="1" applyFont="1" applyFill="1" applyBorder="1" applyAlignment="1">
      <alignment vertical="center"/>
    </xf>
    <xf numFmtId="165" fontId="19" fillId="0" borderId="135" xfId="0" applyNumberFormat="1" applyFont="1" applyBorder="1" applyAlignment="1">
      <alignment vertical="center"/>
    </xf>
    <xf numFmtId="165" fontId="19" fillId="2" borderId="135" xfId="0" applyNumberFormat="1" applyFont="1" applyFill="1" applyBorder="1" applyAlignment="1">
      <alignment vertical="center"/>
    </xf>
    <xf numFmtId="165" fontId="15" fillId="2" borderId="135" xfId="1" applyNumberFormat="1" applyFont="1" applyFill="1" applyBorder="1" applyAlignment="1">
      <alignment vertical="center" wrapText="1"/>
    </xf>
    <xf numFmtId="165" fontId="15" fillId="2" borderId="11" xfId="1" applyNumberFormat="1" applyFont="1" applyFill="1" applyBorder="1" applyAlignment="1">
      <alignment vertical="center" wrapText="1"/>
    </xf>
    <xf numFmtId="165" fontId="19" fillId="0" borderId="66" xfId="0" applyNumberFormat="1" applyFont="1" applyBorder="1" applyAlignment="1">
      <alignment vertical="center"/>
    </xf>
    <xf numFmtId="165" fontId="19" fillId="2" borderId="66" xfId="0" applyNumberFormat="1" applyFont="1" applyFill="1" applyBorder="1" applyAlignment="1">
      <alignment vertical="center"/>
    </xf>
    <xf numFmtId="165" fontId="15" fillId="2" borderId="66" xfId="1" applyNumberFormat="1" applyFont="1" applyFill="1" applyBorder="1" applyAlignment="1">
      <alignment vertical="center" wrapText="1"/>
    </xf>
    <xf numFmtId="165" fontId="19" fillId="5" borderId="146" xfId="0" applyNumberFormat="1" applyFont="1" applyFill="1" applyBorder="1" applyAlignment="1">
      <alignment vertical="center"/>
    </xf>
    <xf numFmtId="165" fontId="15" fillId="2" borderId="135" xfId="8" applyNumberFormat="1" applyFont="1" applyFill="1" applyBorder="1" applyAlignment="1">
      <alignment vertical="center"/>
    </xf>
    <xf numFmtId="165" fontId="15" fillId="2" borderId="11" xfId="8" applyNumberFormat="1" applyFont="1" applyFill="1" applyBorder="1" applyAlignment="1">
      <alignment vertical="center"/>
    </xf>
    <xf numFmtId="165" fontId="19" fillId="0" borderId="72" xfId="0" applyNumberFormat="1" applyFont="1" applyBorder="1" applyAlignment="1">
      <alignment vertical="center"/>
    </xf>
    <xf numFmtId="165" fontId="15" fillId="5" borderId="38" xfId="8" applyNumberFormat="1" applyFont="1" applyFill="1" applyBorder="1" applyAlignment="1">
      <alignment vertical="center"/>
    </xf>
    <xf numFmtId="0" fontId="20" fillId="5" borderId="32" xfId="1" applyFont="1" applyFill="1" applyBorder="1" applyAlignment="1">
      <alignment horizontal="center" vertical="center" wrapText="1"/>
    </xf>
    <xf numFmtId="0" fontId="20" fillId="5" borderId="27" xfId="1" applyFont="1" applyFill="1" applyBorder="1" applyAlignment="1">
      <alignment horizontal="center" vertical="center" wrapText="1"/>
    </xf>
    <xf numFmtId="0" fontId="50" fillId="5" borderId="137" xfId="2" applyFont="1" applyFill="1" applyBorder="1" applyAlignment="1">
      <alignment horizontal="center" vertical="center" wrapText="1"/>
    </xf>
    <xf numFmtId="0" fontId="54" fillId="5" borderId="154" xfId="2" applyFont="1" applyFill="1" applyBorder="1" applyAlignment="1">
      <alignment horizontal="center" vertical="center" wrapText="1"/>
    </xf>
    <xf numFmtId="0" fontId="50" fillId="5" borderId="138" xfId="2" applyFont="1" applyFill="1" applyBorder="1" applyAlignment="1">
      <alignment horizontal="center" vertical="center" wrapText="1"/>
    </xf>
    <xf numFmtId="0" fontId="50" fillId="5" borderId="145" xfId="2" applyFont="1" applyFill="1" applyBorder="1" applyAlignment="1">
      <alignment horizontal="center" vertical="center" wrapText="1"/>
    </xf>
    <xf numFmtId="0" fontId="54" fillId="5" borderId="151" xfId="2" applyFont="1" applyFill="1" applyBorder="1" applyAlignment="1">
      <alignment horizontal="center" vertical="center" wrapText="1"/>
    </xf>
    <xf numFmtId="0" fontId="54" fillId="5" borderId="64" xfId="2" applyFont="1" applyFill="1" applyBorder="1" applyAlignment="1">
      <alignment horizontal="center" vertical="center" wrapText="1"/>
    </xf>
    <xf numFmtId="0" fontId="20" fillId="5" borderId="152" xfId="1" applyFont="1" applyFill="1" applyBorder="1" applyAlignment="1">
      <alignment horizontal="center" vertical="center" wrapText="1"/>
    </xf>
    <xf numFmtId="0" fontId="20" fillId="5" borderId="0" xfId="8" applyFont="1" applyFill="1" applyBorder="1" applyAlignment="1">
      <alignment horizontal="center" vertical="center" wrapText="1" readingOrder="2"/>
    </xf>
    <xf numFmtId="0" fontId="20" fillId="5" borderId="49" xfId="8" applyFont="1" applyFill="1" applyBorder="1" applyAlignment="1">
      <alignment horizontal="center" vertical="center" wrapText="1" readingOrder="2"/>
    </xf>
    <xf numFmtId="0" fontId="16" fillId="5" borderId="38" xfId="0" applyFont="1" applyFill="1" applyBorder="1" applyAlignment="1">
      <alignment horizontal="right" vertical="center" readingOrder="2"/>
    </xf>
    <xf numFmtId="0" fontId="16" fillId="5" borderId="19" xfId="0" applyFont="1" applyFill="1" applyBorder="1" applyAlignment="1">
      <alignment horizontal="center" vertical="center" wrapText="1" readingOrder="2"/>
    </xf>
    <xf numFmtId="0" fontId="16" fillId="5" borderId="38" xfId="0" applyFont="1" applyFill="1" applyBorder="1" applyAlignment="1">
      <alignment vertical="center" wrapText="1"/>
    </xf>
    <xf numFmtId="3" fontId="20" fillId="0" borderId="11" xfId="1" applyNumberFormat="1" applyFont="1" applyBorder="1" applyAlignment="1">
      <alignment vertical="center" wrapText="1"/>
    </xf>
    <xf numFmtId="3" fontId="20" fillId="2" borderId="67" xfId="1" applyNumberFormat="1" applyFont="1" applyFill="1" applyBorder="1" applyAlignment="1">
      <alignment vertical="center"/>
    </xf>
    <xf numFmtId="3" fontId="20" fillId="5" borderId="11" xfId="1" applyNumberFormat="1" applyFont="1" applyFill="1" applyBorder="1" applyAlignment="1">
      <alignment vertical="center" wrapText="1"/>
    </xf>
    <xf numFmtId="3" fontId="20" fillId="0" borderId="72" xfId="1" applyNumberFormat="1" applyFont="1" applyBorder="1" applyAlignment="1">
      <alignment vertical="center" wrapText="1"/>
    </xf>
    <xf numFmtId="3" fontId="20" fillId="0" borderId="67" xfId="1" applyNumberFormat="1" applyFont="1" applyBorder="1" applyAlignment="1">
      <alignment vertical="center" wrapText="1"/>
    </xf>
    <xf numFmtId="0" fontId="20" fillId="5" borderId="19" xfId="1" applyFont="1" applyFill="1" applyBorder="1" applyAlignment="1">
      <alignment horizontal="center" vertical="center" wrapText="1"/>
    </xf>
    <xf numFmtId="0" fontId="16" fillId="0" borderId="0" xfId="0" applyFont="1" applyBorder="1" applyAlignment="1">
      <alignment horizontal="left" vertical="center"/>
    </xf>
    <xf numFmtId="0" fontId="16" fillId="2" borderId="0" xfId="0" applyFont="1" applyFill="1" applyBorder="1" applyAlignment="1">
      <alignment horizontal="left" vertical="center"/>
    </xf>
    <xf numFmtId="0" fontId="20" fillId="5" borderId="18" xfId="8" applyFont="1" applyFill="1" applyBorder="1" applyAlignment="1">
      <alignment horizontal="center" vertical="center" wrapText="1"/>
    </xf>
    <xf numFmtId="0" fontId="16" fillId="0" borderId="0" xfId="0" applyFont="1" applyBorder="1" applyAlignment="1">
      <alignment horizontal="center" vertical="center"/>
    </xf>
    <xf numFmtId="0" fontId="20" fillId="5" borderId="23" xfId="8" applyFont="1" applyFill="1" applyBorder="1" applyAlignment="1">
      <alignment horizontal="center" vertical="center" wrapText="1"/>
    </xf>
    <xf numFmtId="0" fontId="20" fillId="5" borderId="73" xfId="2" applyFont="1" applyFill="1" applyBorder="1" applyAlignment="1">
      <alignment horizontal="center" vertical="center" wrapText="1"/>
    </xf>
    <xf numFmtId="0" fontId="20" fillId="5" borderId="134" xfId="2" applyFont="1" applyFill="1" applyBorder="1" applyAlignment="1">
      <alignment horizontal="center" vertical="center" wrapText="1"/>
    </xf>
    <xf numFmtId="0" fontId="20" fillId="5" borderId="50" xfId="2" applyFont="1" applyFill="1" applyBorder="1" applyAlignment="1">
      <alignment horizontal="center" vertical="center" wrapText="1"/>
    </xf>
    <xf numFmtId="0" fontId="20" fillId="2" borderId="11" xfId="2" applyFont="1" applyFill="1" applyBorder="1" applyAlignment="1">
      <alignment horizontal="right" vertical="center"/>
    </xf>
    <xf numFmtId="165" fontId="20" fillId="5" borderId="119" xfId="1" applyNumberFormat="1" applyFont="1" applyFill="1" applyBorder="1" applyAlignment="1">
      <alignment horizontal="right" vertical="center"/>
    </xf>
    <xf numFmtId="165" fontId="20" fillId="0" borderId="20" xfId="1" applyNumberFormat="1" applyFont="1" applyBorder="1" applyAlignment="1">
      <alignment horizontal="right" vertical="center"/>
    </xf>
    <xf numFmtId="165" fontId="20" fillId="2" borderId="21" xfId="1" applyNumberFormat="1" applyFont="1" applyFill="1" applyBorder="1" applyAlignment="1">
      <alignment horizontal="right" vertical="center"/>
    </xf>
    <xf numFmtId="165" fontId="20" fillId="5" borderId="95" xfId="1" applyNumberFormat="1" applyFont="1" applyFill="1" applyBorder="1" applyAlignment="1">
      <alignment horizontal="right" vertical="center"/>
    </xf>
    <xf numFmtId="165" fontId="20" fillId="2" borderId="96" xfId="1" applyNumberFormat="1" applyFont="1" applyFill="1" applyBorder="1" applyAlignment="1">
      <alignment horizontal="right" vertical="center"/>
    </xf>
    <xf numFmtId="165" fontId="20" fillId="5" borderId="18" xfId="1" applyNumberFormat="1" applyFont="1" applyFill="1" applyBorder="1" applyAlignment="1">
      <alignment horizontal="right" vertical="center"/>
    </xf>
    <xf numFmtId="0" fontId="15" fillId="5" borderId="1" xfId="2" applyFont="1" applyFill="1" applyBorder="1" applyAlignment="1">
      <alignment horizontal="center" vertical="center" wrapText="1"/>
    </xf>
    <xf numFmtId="0" fontId="15" fillId="5" borderId="18" xfId="2"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18" xfId="0" applyFont="1" applyFill="1" applyBorder="1" applyAlignment="1">
      <alignment horizontal="center" vertical="center"/>
    </xf>
    <xf numFmtId="0" fontId="46" fillId="0" borderId="0" xfId="0" applyFont="1" applyBorder="1" applyAlignment="1">
      <alignment horizontal="center" vertical="center" wrapText="1"/>
    </xf>
    <xf numFmtId="0" fontId="45" fillId="0" borderId="0" xfId="0" applyFont="1" applyBorder="1" applyAlignment="1">
      <alignment horizontal="center" vertical="center" wrapText="1"/>
    </xf>
    <xf numFmtId="0" fontId="15" fillId="2" borderId="44" xfId="2" applyFont="1" applyFill="1" applyBorder="1" applyAlignment="1">
      <alignment horizontal="right" vertical="center" wrapText="1"/>
    </xf>
    <xf numFmtId="0" fontId="39"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36" fillId="0" borderId="0" xfId="0" applyFont="1" applyBorder="1" applyAlignment="1">
      <alignment horizontal="center" vertical="center" wrapText="1"/>
    </xf>
    <xf numFmtId="0" fontId="45" fillId="0" borderId="0" xfId="0" applyFont="1" applyAlignment="1">
      <alignment horizontal="center" vertical="center" wrapText="1"/>
    </xf>
    <xf numFmtId="0" fontId="19" fillId="5" borderId="19" xfId="0" applyFont="1" applyFill="1" applyBorder="1" applyAlignment="1">
      <alignment horizontal="center" vertical="center"/>
    </xf>
    <xf numFmtId="3" fontId="15" fillId="0" borderId="133" xfId="1" applyNumberFormat="1" applyFont="1" applyFill="1" applyBorder="1" applyAlignment="1">
      <alignment horizontal="left" vertical="center" wrapText="1"/>
    </xf>
    <xf numFmtId="0" fontId="15" fillId="0" borderId="133" xfId="1" applyFont="1" applyFill="1" applyBorder="1" applyAlignment="1">
      <alignment horizontal="right" vertical="center" wrapText="1"/>
    </xf>
    <xf numFmtId="3" fontId="15" fillId="5" borderId="11" xfId="1" applyNumberFormat="1" applyFont="1" applyFill="1" applyBorder="1" applyAlignment="1">
      <alignment horizontal="center" vertical="center" wrapText="1"/>
    </xf>
    <xf numFmtId="0" fontId="15" fillId="0" borderId="4" xfId="1" applyFont="1" applyFill="1" applyBorder="1" applyAlignment="1">
      <alignment horizontal="right" vertical="center" wrapText="1"/>
    </xf>
    <xf numFmtId="3" fontId="15" fillId="0" borderId="4" xfId="1" applyNumberFormat="1" applyFont="1" applyFill="1" applyBorder="1" applyAlignment="1">
      <alignment horizontal="left" vertical="center" wrapText="1"/>
    </xf>
    <xf numFmtId="3" fontId="15" fillId="5" borderId="11" xfId="1" applyNumberFormat="1" applyFont="1" applyFill="1" applyBorder="1" applyAlignment="1">
      <alignment horizontal="right" vertical="center" wrapText="1"/>
    </xf>
    <xf numFmtId="3" fontId="19" fillId="5" borderId="11" xfId="0" applyNumberFormat="1" applyFont="1" applyFill="1" applyBorder="1" applyAlignment="1">
      <alignment horizontal="center" vertical="center"/>
    </xf>
    <xf numFmtId="0" fontId="39" fillId="0" borderId="0" xfId="0" applyFont="1" applyBorder="1" applyAlignment="1">
      <alignment horizontal="center" vertical="center"/>
    </xf>
    <xf numFmtId="0" fontId="33" fillId="0" borderId="0" xfId="0" applyFont="1" applyAlignment="1">
      <alignment horizontal="center" vertical="center" wrapText="1"/>
    </xf>
    <xf numFmtId="0" fontId="19" fillId="0" borderId="19" xfId="0" applyFont="1" applyBorder="1" applyAlignment="1">
      <alignment horizontal="right" vertical="center"/>
    </xf>
    <xf numFmtId="0" fontId="19" fillId="0" borderId="0" xfId="0" applyFont="1" applyAlignment="1">
      <alignment horizontal="right" vertical="center"/>
    </xf>
    <xf numFmtId="0" fontId="19" fillId="0" borderId="0" xfId="0" applyFont="1" applyBorder="1" applyAlignment="1">
      <alignment horizontal="right" vertical="center"/>
    </xf>
    <xf numFmtId="0" fontId="19" fillId="0" borderId="19" xfId="0" applyFont="1" applyBorder="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5" fillId="0" borderId="0" xfId="0" applyFont="1" applyAlignment="1">
      <alignment horizontal="center" vertical="center"/>
    </xf>
    <xf numFmtId="0" fontId="16" fillId="0" borderId="18" xfId="0" applyFont="1" applyBorder="1" applyAlignment="1">
      <alignment horizontal="right" vertical="center"/>
    </xf>
    <xf numFmtId="0" fontId="16" fillId="0" borderId="18" xfId="0" applyFont="1" applyBorder="1" applyAlignment="1">
      <alignment horizontal="left" vertical="center"/>
    </xf>
    <xf numFmtId="0" fontId="19" fillId="5" borderId="1"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5" borderId="0" xfId="1" applyFont="1" applyFill="1" applyBorder="1" applyAlignment="1">
      <alignment horizontal="center" vertical="center" wrapText="1"/>
    </xf>
    <xf numFmtId="0" fontId="15" fillId="5" borderId="16" xfId="1"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52"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53" xfId="0" applyFont="1" applyFill="1" applyBorder="1" applyAlignment="1">
      <alignment horizontal="center" vertical="center"/>
    </xf>
    <xf numFmtId="0" fontId="19" fillId="5" borderId="0" xfId="0" applyFont="1" applyFill="1" applyBorder="1" applyAlignment="1">
      <alignment horizontal="center" vertical="center"/>
    </xf>
    <xf numFmtId="0" fontId="19" fillId="5" borderId="56" xfId="0" applyFont="1" applyFill="1" applyBorder="1" applyAlignment="1">
      <alignment horizontal="center" vertical="center" wrapText="1"/>
    </xf>
    <xf numFmtId="0" fontId="19" fillId="5" borderId="47"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0" borderId="94" xfId="0" applyFont="1" applyBorder="1" applyAlignment="1">
      <alignment horizontal="right" vertical="center"/>
    </xf>
    <xf numFmtId="0" fontId="19" fillId="0" borderId="18" xfId="0" applyFont="1" applyBorder="1" applyAlignment="1">
      <alignment horizontal="right" vertical="center"/>
    </xf>
    <xf numFmtId="0" fontId="19" fillId="0" borderId="94" xfId="0" applyFont="1" applyBorder="1" applyAlignment="1">
      <alignment horizontal="left" vertical="center"/>
    </xf>
    <xf numFmtId="0" fontId="19" fillId="0" borderId="18" xfId="0" applyFont="1" applyBorder="1" applyAlignment="1">
      <alignment horizontal="left" vertical="center"/>
    </xf>
    <xf numFmtId="0" fontId="19" fillId="0" borderId="9" xfId="0" applyFont="1" applyBorder="1" applyAlignment="1">
      <alignment horizontal="right" vertical="center"/>
    </xf>
    <xf numFmtId="0" fontId="19" fillId="0" borderId="9" xfId="0" applyFont="1" applyBorder="1" applyAlignment="1">
      <alignment horizontal="left" vertical="center"/>
    </xf>
    <xf numFmtId="0" fontId="19" fillId="0" borderId="12" xfId="0" applyFont="1" applyBorder="1" applyAlignment="1">
      <alignment horizontal="right" vertical="center"/>
    </xf>
    <xf numFmtId="0" fontId="19" fillId="0" borderId="94" xfId="0" applyFont="1" applyBorder="1" applyAlignment="1">
      <alignment horizontal="left" vertical="center" wrapText="1"/>
    </xf>
    <xf numFmtId="0" fontId="19" fillId="0" borderId="0" xfId="0" applyFont="1" applyBorder="1" applyAlignment="1">
      <alignment horizontal="left" vertical="center" wrapText="1"/>
    </xf>
    <xf numFmtId="0" fontId="19" fillId="0" borderId="9" xfId="0" applyFont="1" applyBorder="1" applyAlignment="1">
      <alignment horizontal="left" vertical="center" wrapText="1"/>
    </xf>
    <xf numFmtId="0" fontId="19" fillId="0" borderId="94" xfId="0" applyFont="1" applyBorder="1" applyAlignment="1">
      <alignment horizontal="center" vertical="center"/>
    </xf>
    <xf numFmtId="0" fontId="19" fillId="0" borderId="0"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Border="1" applyAlignment="1">
      <alignment horizontal="right" vertical="center" wrapText="1"/>
    </xf>
    <xf numFmtId="0" fontId="15" fillId="0" borderId="12" xfId="1" applyFont="1" applyBorder="1" applyAlignment="1">
      <alignment horizontal="right" vertical="center" wrapText="1"/>
    </xf>
    <xf numFmtId="0" fontId="15" fillId="0" borderId="0" xfId="1" applyFont="1" applyBorder="1" applyAlignment="1">
      <alignment horizontal="right" vertical="center" wrapText="1"/>
    </xf>
    <xf numFmtId="0" fontId="15" fillId="0" borderId="9" xfId="1" applyFont="1" applyBorder="1" applyAlignment="1">
      <alignment horizontal="right" vertical="center" wrapText="1"/>
    </xf>
    <xf numFmtId="0" fontId="15" fillId="2" borderId="0" xfId="1" applyFont="1" applyFill="1" applyBorder="1" applyAlignment="1">
      <alignment horizontal="right" vertical="center" wrapText="1"/>
    </xf>
    <xf numFmtId="0" fontId="15" fillId="2" borderId="2" xfId="1" applyFont="1" applyFill="1" applyBorder="1" applyAlignment="1">
      <alignment horizontal="right" vertical="center" wrapText="1"/>
    </xf>
    <xf numFmtId="0" fontId="19" fillId="0" borderId="12" xfId="0" applyFont="1" applyBorder="1" applyAlignment="1">
      <alignment horizontal="left" vertical="center"/>
    </xf>
    <xf numFmtId="0" fontId="19" fillId="0" borderId="18" xfId="0" applyFont="1" applyBorder="1" applyAlignment="1">
      <alignment horizontal="left" vertical="center" wrapText="1"/>
    </xf>
    <xf numFmtId="0" fontId="42" fillId="2" borderId="0" xfId="0" applyFont="1" applyFill="1" applyBorder="1" applyAlignment="1">
      <alignment horizontal="center" vertical="center"/>
    </xf>
    <xf numFmtId="0" fontId="15" fillId="5" borderId="19" xfId="1" applyFont="1" applyFill="1" applyBorder="1" applyAlignment="1">
      <alignment horizontal="center" vertical="center" wrapText="1"/>
    </xf>
    <xf numFmtId="0" fontId="15" fillId="5" borderId="18" xfId="1" applyFont="1" applyFill="1" applyBorder="1" applyAlignment="1">
      <alignment horizontal="center" vertical="center" wrapText="1"/>
    </xf>
    <xf numFmtId="0" fontId="15" fillId="2" borderId="52" xfId="1" applyFont="1" applyFill="1" applyBorder="1" applyAlignment="1">
      <alignment horizontal="center" vertical="center" wrapText="1"/>
    </xf>
    <xf numFmtId="0" fontId="15" fillId="2" borderId="51"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19" fillId="5" borderId="54" xfId="0" applyFont="1" applyFill="1" applyBorder="1" applyAlignment="1">
      <alignment horizontal="center" vertical="center"/>
    </xf>
    <xf numFmtId="0" fontId="19" fillId="5" borderId="48" xfId="0" applyFont="1" applyFill="1" applyBorder="1" applyAlignment="1">
      <alignment horizontal="center" vertical="center"/>
    </xf>
    <xf numFmtId="0" fontId="15" fillId="5" borderId="28" xfId="1" applyFont="1" applyFill="1" applyBorder="1" applyAlignment="1">
      <alignment horizontal="center" vertical="center" wrapText="1"/>
    </xf>
    <xf numFmtId="0" fontId="15" fillId="5" borderId="31" xfId="1" applyFont="1" applyFill="1" applyBorder="1" applyAlignment="1">
      <alignment horizontal="center" vertical="center" wrapText="1"/>
    </xf>
    <xf numFmtId="0" fontId="15" fillId="5" borderId="33" xfId="1" applyFont="1" applyFill="1" applyBorder="1" applyAlignment="1">
      <alignment horizontal="center" vertical="center" wrapText="1"/>
    </xf>
    <xf numFmtId="0" fontId="19" fillId="5" borderId="41" xfId="0" applyFont="1" applyFill="1" applyBorder="1" applyAlignment="1">
      <alignment horizontal="center" vertical="center"/>
    </xf>
    <xf numFmtId="0" fontId="19" fillId="5" borderId="87" xfId="0" applyFont="1" applyFill="1" applyBorder="1" applyAlignment="1">
      <alignment horizontal="center" vertical="center"/>
    </xf>
    <xf numFmtId="0" fontId="15" fillId="5" borderId="52" xfId="1" applyFont="1" applyFill="1" applyBorder="1" applyAlignment="1">
      <alignment horizontal="center" vertical="center" wrapText="1"/>
    </xf>
    <xf numFmtId="0" fontId="15" fillId="5" borderId="51" xfId="1" applyFont="1" applyFill="1" applyBorder="1" applyAlignment="1">
      <alignment horizontal="center" vertical="center" wrapText="1"/>
    </xf>
    <xf numFmtId="0" fontId="15" fillId="5" borderId="53" xfId="1" applyFont="1" applyFill="1" applyBorder="1" applyAlignment="1">
      <alignment horizontal="center" vertical="center" wrapText="1"/>
    </xf>
    <xf numFmtId="0" fontId="19" fillId="5" borderId="52" xfId="0" applyFont="1" applyFill="1" applyBorder="1" applyAlignment="1">
      <alignment horizontal="center" vertical="center"/>
    </xf>
    <xf numFmtId="0" fontId="19" fillId="5" borderId="51" xfId="0" applyFont="1" applyFill="1" applyBorder="1" applyAlignment="1">
      <alignment horizontal="center" vertical="center"/>
    </xf>
    <xf numFmtId="0" fontId="19" fillId="5" borderId="53" xfId="0" applyFont="1" applyFill="1" applyBorder="1" applyAlignment="1">
      <alignment horizontal="center" vertical="center"/>
    </xf>
    <xf numFmtId="0" fontId="15" fillId="0" borderId="94" xfId="1" applyFont="1" applyBorder="1" applyAlignment="1">
      <alignment horizontal="right" vertical="center" wrapText="1"/>
    </xf>
    <xf numFmtId="0" fontId="15" fillId="2" borderId="18" xfId="1" applyFont="1" applyFill="1" applyBorder="1" applyAlignment="1">
      <alignment horizontal="right" vertical="center" wrapText="1"/>
    </xf>
    <xf numFmtId="0" fontId="21" fillId="0" borderId="94" xfId="0" applyFont="1" applyBorder="1" applyAlignment="1">
      <alignment horizontal="left" vertical="center" wrapText="1"/>
    </xf>
    <xf numFmtId="0" fontId="21" fillId="0" borderId="0" xfId="0" applyFont="1" applyBorder="1" applyAlignment="1">
      <alignment horizontal="left" vertical="center" wrapText="1"/>
    </xf>
    <xf numFmtId="0" fontId="21" fillId="0" borderId="9" xfId="0" applyFont="1" applyBorder="1" applyAlignment="1">
      <alignment horizontal="left" vertical="center" wrapText="1"/>
    </xf>
    <xf numFmtId="0" fontId="38" fillId="2" borderId="19" xfId="1" applyFont="1" applyFill="1" applyBorder="1" applyAlignment="1">
      <alignment horizontal="center" vertical="center" wrapText="1"/>
    </xf>
    <xf numFmtId="0" fontId="38" fillId="2" borderId="0" xfId="1" applyFont="1" applyFill="1" applyBorder="1" applyAlignment="1">
      <alignment horizontal="center" vertical="center" wrapText="1"/>
    </xf>
    <xf numFmtId="0" fontId="38" fillId="2" borderId="18" xfId="1" applyFont="1" applyFill="1" applyBorder="1" applyAlignment="1">
      <alignment horizontal="center" vertical="center" wrapText="1"/>
    </xf>
    <xf numFmtId="0" fontId="21" fillId="5" borderId="48" xfId="0" applyFont="1" applyFill="1" applyBorder="1" applyAlignment="1">
      <alignment horizontal="center" vertical="center"/>
    </xf>
    <xf numFmtId="0" fontId="38" fillId="5" borderId="19" xfId="1" applyFont="1" applyFill="1" applyBorder="1" applyAlignment="1">
      <alignment horizontal="center" vertical="center" wrapText="1"/>
    </xf>
    <xf numFmtId="0" fontId="38" fillId="5" borderId="0" xfId="1" applyFont="1" applyFill="1" applyBorder="1" applyAlignment="1">
      <alignment horizontal="center" vertical="center" wrapText="1"/>
    </xf>
    <xf numFmtId="0" fontId="38" fillId="5" borderId="18" xfId="1" applyFont="1" applyFill="1" applyBorder="1" applyAlignment="1">
      <alignment horizontal="center" vertical="center" wrapText="1"/>
    </xf>
    <xf numFmtId="0" fontId="21" fillId="0" borderId="19" xfId="0" applyFont="1" applyBorder="1" applyAlignment="1">
      <alignment horizontal="left" vertical="center" wrapText="1"/>
    </xf>
    <xf numFmtId="0" fontId="38" fillId="0" borderId="94" xfId="1" applyFont="1" applyBorder="1" applyAlignment="1">
      <alignment horizontal="right" vertical="center" wrapText="1"/>
    </xf>
    <xf numFmtId="0" fontId="38" fillId="0" borderId="0" xfId="1" applyFont="1" applyBorder="1" applyAlignment="1">
      <alignment horizontal="right" vertical="center" wrapText="1"/>
    </xf>
    <xf numFmtId="0" fontId="38" fillId="0" borderId="9" xfId="1" applyFont="1" applyBorder="1" applyAlignment="1">
      <alignment horizontal="right" vertical="center" wrapText="1"/>
    </xf>
    <xf numFmtId="0" fontId="21" fillId="0" borderId="2" xfId="0" applyFont="1" applyBorder="1" applyAlignment="1">
      <alignment horizontal="right" vertical="center" wrapText="1"/>
    </xf>
    <xf numFmtId="0" fontId="38" fillId="0" borderId="19" xfId="1" applyFont="1" applyBorder="1" applyAlignment="1">
      <alignment horizontal="right" vertical="center" wrapText="1"/>
    </xf>
    <xf numFmtId="0" fontId="42" fillId="0" borderId="0" xfId="0" applyFont="1" applyBorder="1" applyAlignment="1">
      <alignment horizontal="center" vertical="center" wrapText="1"/>
    </xf>
    <xf numFmtId="0" fontId="21" fillId="0" borderId="18" xfId="0" applyFont="1" applyBorder="1" applyAlignment="1">
      <alignment horizontal="left" vertical="center"/>
    </xf>
    <xf numFmtId="0" fontId="21" fillId="5" borderId="87" xfId="0" applyFont="1" applyFill="1" applyBorder="1" applyAlignment="1">
      <alignment horizontal="center" vertical="center"/>
    </xf>
    <xf numFmtId="0" fontId="38" fillId="5" borderId="16" xfId="1"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38" fillId="5" borderId="52" xfId="1" applyFont="1" applyFill="1" applyBorder="1" applyAlignment="1">
      <alignment horizontal="center" vertical="center" wrapText="1"/>
    </xf>
    <xf numFmtId="0" fontId="38" fillId="5" borderId="51" xfId="1" applyFont="1" applyFill="1" applyBorder="1" applyAlignment="1">
      <alignment horizontal="center" vertical="center" wrapText="1"/>
    </xf>
    <xf numFmtId="0" fontId="38" fillId="5" borderId="53" xfId="1" applyFont="1" applyFill="1" applyBorder="1" applyAlignment="1">
      <alignment horizontal="center" vertical="center" wrapText="1"/>
    </xf>
    <xf numFmtId="0" fontId="21" fillId="5" borderId="52" xfId="0" applyFont="1" applyFill="1" applyBorder="1" applyAlignment="1">
      <alignment horizontal="center" vertical="center"/>
    </xf>
    <xf numFmtId="0" fontId="21" fillId="5" borderId="51" xfId="0" applyFont="1" applyFill="1" applyBorder="1" applyAlignment="1">
      <alignment horizontal="center" vertical="center"/>
    </xf>
    <xf numFmtId="0" fontId="21" fillId="5" borderId="53" xfId="0" applyFont="1" applyFill="1" applyBorder="1" applyAlignment="1">
      <alignment horizontal="center" vertical="center"/>
    </xf>
    <xf numFmtId="0" fontId="38" fillId="0" borderId="18" xfId="1" applyFont="1" applyBorder="1" applyAlignment="1">
      <alignment horizontal="right" vertical="center" wrapText="1"/>
    </xf>
    <xf numFmtId="0" fontId="21" fillId="0" borderId="18" xfId="0" applyFont="1" applyBorder="1" applyAlignment="1">
      <alignment horizontal="left" vertical="center" wrapText="1"/>
    </xf>
    <xf numFmtId="0" fontId="21" fillId="5" borderId="104" xfId="0" applyFont="1" applyFill="1" applyBorder="1" applyAlignment="1">
      <alignment horizontal="center" vertical="center"/>
    </xf>
    <xf numFmtId="0" fontId="26" fillId="2" borderId="0"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18" xfId="0" applyFont="1" applyFill="1" applyBorder="1" applyAlignment="1">
      <alignment horizontal="center" vertical="center"/>
    </xf>
    <xf numFmtId="0" fontId="15" fillId="2" borderId="0" xfId="1" applyFont="1" applyFill="1" applyBorder="1" applyAlignment="1">
      <alignment horizontal="center" vertical="center" wrapText="1"/>
    </xf>
    <xf numFmtId="0" fontId="20" fillId="5" borderId="19" xfId="1" applyFont="1" applyFill="1" applyBorder="1" applyAlignment="1">
      <alignment horizontal="center" vertical="center" wrapText="1"/>
    </xf>
    <xf numFmtId="0" fontId="20" fillId="5" borderId="18" xfId="1" applyFont="1" applyFill="1" applyBorder="1" applyAlignment="1">
      <alignment horizontal="center" vertical="center" wrapText="1"/>
    </xf>
    <xf numFmtId="0" fontId="20" fillId="2" borderId="0" xfId="1" applyFont="1" applyFill="1" applyBorder="1" applyAlignment="1">
      <alignment horizontal="right" vertical="center" wrapText="1"/>
    </xf>
    <xf numFmtId="0" fontId="20" fillId="2" borderId="18" xfId="1" applyFont="1" applyFill="1" applyBorder="1" applyAlignment="1">
      <alignment horizontal="right" vertical="center" wrapText="1"/>
    </xf>
    <xf numFmtId="0" fontId="33" fillId="0" borderId="0" xfId="0" applyFont="1" applyBorder="1" applyAlignment="1">
      <alignment horizontal="center" vertical="center"/>
    </xf>
    <xf numFmtId="0" fontId="20" fillId="0" borderId="19" xfId="1" applyFont="1" applyBorder="1" applyAlignment="1">
      <alignment horizontal="right" vertical="center" wrapText="1"/>
    </xf>
    <xf numFmtId="0" fontId="20" fillId="0" borderId="0" xfId="1" applyFont="1" applyBorder="1" applyAlignment="1">
      <alignment horizontal="right" vertical="center" wrapText="1"/>
    </xf>
    <xf numFmtId="0" fontId="20" fillId="0" borderId="18" xfId="1" applyFont="1" applyBorder="1" applyAlignment="1">
      <alignment horizontal="right" vertical="center" wrapText="1"/>
    </xf>
    <xf numFmtId="0" fontId="20" fillId="2" borderId="19"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0" fillId="2" borderId="18" xfId="1" applyFont="1" applyFill="1" applyBorder="1" applyAlignment="1">
      <alignment horizontal="left" vertical="center" wrapText="1"/>
    </xf>
    <xf numFmtId="165" fontId="16" fillId="0" borderId="19" xfId="0" applyNumberFormat="1" applyFont="1" applyBorder="1" applyAlignment="1">
      <alignment horizontal="left" vertical="center"/>
    </xf>
    <xf numFmtId="165" fontId="16" fillId="0" borderId="0" xfId="0" applyNumberFormat="1" applyFont="1" applyBorder="1" applyAlignment="1">
      <alignment horizontal="left" vertical="center"/>
    </xf>
    <xf numFmtId="165" fontId="16" fillId="0" borderId="18" xfId="0" applyNumberFormat="1" applyFont="1" applyBorder="1" applyAlignment="1">
      <alignment horizontal="left" vertical="center"/>
    </xf>
    <xf numFmtId="0" fontId="33" fillId="0" borderId="0" xfId="0" applyFont="1" applyAlignment="1">
      <alignment horizontal="center" vertical="center"/>
    </xf>
    <xf numFmtId="0" fontId="20" fillId="2" borderId="19" xfId="1" applyFont="1" applyFill="1" applyBorder="1" applyAlignment="1">
      <alignment horizontal="right" vertical="center" wrapText="1"/>
    </xf>
    <xf numFmtId="0" fontId="16" fillId="0" borderId="19" xfId="0" applyFont="1" applyBorder="1" applyAlignment="1">
      <alignment horizontal="left" vertical="center"/>
    </xf>
    <xf numFmtId="0" fontId="16" fillId="0" borderId="0" xfId="0" applyFont="1" applyBorder="1" applyAlignment="1">
      <alignment horizontal="left" vertical="center"/>
    </xf>
    <xf numFmtId="0" fontId="20" fillId="2" borderId="38" xfId="1" applyFont="1" applyFill="1" applyBorder="1" applyAlignment="1">
      <alignment horizontal="right" vertical="center" wrapText="1"/>
    </xf>
    <xf numFmtId="3" fontId="20" fillId="2" borderId="19" xfId="1" applyNumberFormat="1" applyFont="1" applyFill="1" applyBorder="1" applyAlignment="1">
      <alignment horizontal="right" vertical="center"/>
    </xf>
    <xf numFmtId="3" fontId="20" fillId="2" borderId="19" xfId="1" applyNumberFormat="1" applyFont="1" applyFill="1" applyBorder="1" applyAlignment="1">
      <alignment horizontal="left" vertical="center" wrapText="1"/>
    </xf>
    <xf numFmtId="0" fontId="20" fillId="5" borderId="140" xfId="1" applyFont="1" applyFill="1" applyBorder="1" applyAlignment="1">
      <alignment horizontal="center" vertical="center" wrapText="1"/>
    </xf>
    <xf numFmtId="0" fontId="20" fillId="5" borderId="152" xfId="1" applyFont="1" applyFill="1" applyBorder="1" applyAlignment="1">
      <alignment horizontal="center" vertical="center" wrapText="1"/>
    </xf>
    <xf numFmtId="0" fontId="20" fillId="5" borderId="47" xfId="1" applyFont="1" applyFill="1" applyBorder="1" applyAlignment="1">
      <alignment horizontal="center" vertical="center" wrapText="1"/>
    </xf>
    <xf numFmtId="0" fontId="20" fillId="5" borderId="49" xfId="1" applyFont="1" applyFill="1" applyBorder="1" applyAlignment="1">
      <alignment horizontal="center" vertical="center" wrapText="1"/>
    </xf>
    <xf numFmtId="0" fontId="20" fillId="5" borderId="12" xfId="1" applyFont="1" applyFill="1" applyBorder="1" applyAlignment="1">
      <alignment horizontal="center" vertical="center" wrapText="1"/>
    </xf>
    <xf numFmtId="0" fontId="20" fillId="5" borderId="40" xfId="1" applyFont="1" applyFill="1" applyBorder="1" applyAlignment="1">
      <alignment horizontal="center" vertical="center" wrapText="1"/>
    </xf>
    <xf numFmtId="0" fontId="20" fillId="5" borderId="9" xfId="1" applyFont="1" applyFill="1" applyBorder="1" applyAlignment="1">
      <alignment horizontal="center" vertical="center" wrapText="1"/>
    </xf>
    <xf numFmtId="0" fontId="20" fillId="5" borderId="30" xfId="1" applyFont="1" applyFill="1" applyBorder="1" applyAlignment="1">
      <alignment horizontal="center" vertical="center" wrapText="1"/>
    </xf>
    <xf numFmtId="0" fontId="16" fillId="5" borderId="0" xfId="0" applyFont="1" applyFill="1" applyBorder="1" applyAlignment="1">
      <alignment horizontal="center" vertical="center"/>
    </xf>
    <xf numFmtId="0" fontId="33" fillId="2" borderId="0" xfId="0" applyFont="1" applyFill="1" applyBorder="1" applyAlignment="1">
      <alignment horizontal="center" vertical="center"/>
    </xf>
    <xf numFmtId="0" fontId="20" fillId="5" borderId="56" xfId="1" applyFont="1" applyFill="1" applyBorder="1" applyAlignment="1">
      <alignment horizontal="center" vertical="center" wrapText="1"/>
    </xf>
    <xf numFmtId="0" fontId="45" fillId="0" borderId="0" xfId="0" applyFont="1" applyBorder="1" applyAlignment="1">
      <alignment horizontal="center" vertical="center"/>
    </xf>
    <xf numFmtId="0" fontId="20" fillId="5" borderId="28" xfId="1" applyFont="1" applyFill="1" applyBorder="1" applyAlignment="1">
      <alignment horizontal="center" vertical="center" wrapText="1"/>
    </xf>
    <xf numFmtId="0" fontId="20" fillId="5" borderId="31" xfId="1" applyFont="1" applyFill="1" applyBorder="1" applyAlignment="1">
      <alignment horizontal="center" vertical="center" wrapText="1"/>
    </xf>
    <xf numFmtId="0" fontId="20" fillId="5" borderId="37" xfId="1" applyFont="1" applyFill="1" applyBorder="1" applyAlignment="1">
      <alignment horizontal="center" vertical="center" wrapText="1"/>
    </xf>
    <xf numFmtId="0" fontId="20" fillId="5" borderId="46" xfId="1" applyFont="1" applyFill="1" applyBorder="1" applyAlignment="1">
      <alignment horizontal="center" vertical="center" wrapText="1"/>
    </xf>
    <xf numFmtId="0" fontId="20" fillId="5" borderId="50" xfId="1" applyFont="1" applyFill="1" applyBorder="1" applyAlignment="1">
      <alignment horizontal="center" vertical="center" wrapText="1"/>
    </xf>
    <xf numFmtId="0" fontId="20" fillId="5" borderId="52" xfId="1" applyFont="1" applyFill="1" applyBorder="1" applyAlignment="1">
      <alignment horizontal="center" vertical="center" wrapText="1"/>
    </xf>
    <xf numFmtId="0" fontId="20" fillId="5" borderId="51" xfId="1" applyFont="1" applyFill="1" applyBorder="1" applyAlignment="1">
      <alignment horizontal="center" vertical="center" wrapText="1"/>
    </xf>
    <xf numFmtId="0" fontId="20" fillId="5" borderId="53" xfId="1" applyFont="1" applyFill="1" applyBorder="1" applyAlignment="1">
      <alignment horizontal="center" vertical="center" wrapText="1"/>
    </xf>
    <xf numFmtId="0" fontId="40" fillId="2" borderId="0" xfId="0" applyFont="1" applyFill="1" applyBorder="1" applyAlignment="1">
      <alignment horizontal="center" vertical="center"/>
    </xf>
    <xf numFmtId="3" fontId="20" fillId="2" borderId="44" xfId="1" applyNumberFormat="1" applyFont="1" applyFill="1" applyBorder="1" applyAlignment="1">
      <alignment horizontal="right" vertical="center" wrapText="1"/>
    </xf>
    <xf numFmtId="0" fontId="20" fillId="5" borderId="61" xfId="2" applyFont="1" applyFill="1" applyBorder="1" applyAlignment="1">
      <alignment horizontal="center" vertical="center" wrapText="1"/>
    </xf>
    <xf numFmtId="0" fontId="20" fillId="5" borderId="51" xfId="2" applyFont="1" applyFill="1" applyBorder="1" applyAlignment="1">
      <alignment horizontal="center" vertical="center" wrapText="1"/>
    </xf>
    <xf numFmtId="0" fontId="16" fillId="5" borderId="25" xfId="0" applyFont="1" applyFill="1" applyBorder="1" applyAlignment="1">
      <alignment horizontal="center" vertical="center"/>
    </xf>
    <xf numFmtId="0" fontId="16" fillId="5" borderId="26" xfId="0" applyFont="1" applyFill="1" applyBorder="1" applyAlignment="1">
      <alignment horizontal="center" vertical="center"/>
    </xf>
    <xf numFmtId="0" fontId="16" fillId="5" borderId="27" xfId="0" applyFont="1" applyFill="1" applyBorder="1" applyAlignment="1">
      <alignment horizontal="center" vertical="center"/>
    </xf>
    <xf numFmtId="0" fontId="20" fillId="5" borderId="28" xfId="2" applyFont="1" applyFill="1" applyBorder="1" applyAlignment="1">
      <alignment horizontal="center" vertical="center" wrapText="1"/>
    </xf>
    <xf numFmtId="0" fontId="20" fillId="5" borderId="31" xfId="2" applyFont="1" applyFill="1" applyBorder="1" applyAlignment="1">
      <alignment horizontal="center" vertical="center" wrapText="1"/>
    </xf>
    <xf numFmtId="0" fontId="20" fillId="5" borderId="53" xfId="2" applyFont="1" applyFill="1" applyBorder="1" applyAlignment="1">
      <alignment horizontal="center" vertical="center" wrapText="1"/>
    </xf>
    <xf numFmtId="0" fontId="20" fillId="2" borderId="44" xfId="1" applyFont="1" applyFill="1" applyBorder="1" applyAlignment="1">
      <alignment horizontal="left" vertical="center" wrapText="1"/>
    </xf>
    <xf numFmtId="0" fontId="20" fillId="5" borderId="58" xfId="2" applyFont="1" applyFill="1" applyBorder="1" applyAlignment="1">
      <alignment horizontal="center" vertical="center" wrapText="1"/>
    </xf>
    <xf numFmtId="0" fontId="20" fillId="5" borderId="59" xfId="2" applyFont="1" applyFill="1" applyBorder="1" applyAlignment="1">
      <alignment horizontal="center" vertical="center" wrapText="1"/>
    </xf>
    <xf numFmtId="0" fontId="20" fillId="5" borderId="60" xfId="2" applyFont="1" applyFill="1" applyBorder="1" applyAlignment="1">
      <alignment horizontal="center" vertical="center" wrapText="1"/>
    </xf>
    <xf numFmtId="0" fontId="16" fillId="5" borderId="28" xfId="0" applyFont="1" applyFill="1" applyBorder="1" applyAlignment="1">
      <alignment horizontal="center" vertical="center"/>
    </xf>
    <xf numFmtId="0" fontId="16" fillId="5" borderId="31" xfId="0" applyFont="1" applyFill="1" applyBorder="1" applyAlignment="1">
      <alignment horizontal="center" vertical="center"/>
    </xf>
    <xf numFmtId="0" fontId="20" fillId="5" borderId="37" xfId="2" applyFont="1" applyFill="1" applyBorder="1" applyAlignment="1">
      <alignment horizontal="center" vertical="center" wrapText="1"/>
    </xf>
    <xf numFmtId="0" fontId="20" fillId="5" borderId="62" xfId="2" applyFont="1" applyFill="1" applyBorder="1" applyAlignment="1">
      <alignment horizontal="center" vertical="center" wrapText="1"/>
    </xf>
    <xf numFmtId="0" fontId="20" fillId="5" borderId="5" xfId="2" applyFont="1" applyFill="1" applyBorder="1" applyAlignment="1">
      <alignment horizontal="center" vertical="center" wrapText="1"/>
    </xf>
    <xf numFmtId="0" fontId="20" fillId="5" borderId="63" xfId="2" applyFont="1" applyFill="1" applyBorder="1" applyAlignment="1">
      <alignment horizontal="center" vertical="center" wrapText="1"/>
    </xf>
    <xf numFmtId="0" fontId="15" fillId="5" borderId="51" xfId="2" applyFont="1" applyFill="1" applyBorder="1" applyAlignment="1">
      <alignment horizontal="center" vertical="center" wrapText="1"/>
    </xf>
    <xf numFmtId="0" fontId="15" fillId="5" borderId="53" xfId="2" applyFont="1" applyFill="1" applyBorder="1" applyAlignment="1">
      <alignment horizontal="center" vertical="center" wrapText="1"/>
    </xf>
    <xf numFmtId="0" fontId="16" fillId="0" borderId="0" xfId="0" applyFont="1" applyBorder="1" applyAlignment="1">
      <alignment horizontal="right" vertical="center"/>
    </xf>
    <xf numFmtId="0" fontId="20" fillId="5" borderId="34" xfId="2" applyFont="1" applyFill="1" applyBorder="1" applyAlignment="1">
      <alignment horizontal="center" vertical="center" wrapText="1"/>
    </xf>
    <xf numFmtId="0" fontId="20" fillId="5" borderId="8" xfId="2" applyFont="1" applyFill="1" applyBorder="1" applyAlignment="1">
      <alignment horizontal="center" vertical="center" wrapText="1"/>
    </xf>
    <xf numFmtId="0" fontId="20" fillId="5" borderId="35" xfId="2" applyFont="1" applyFill="1" applyBorder="1" applyAlignment="1">
      <alignment horizontal="center" vertical="center" wrapText="1"/>
    </xf>
    <xf numFmtId="164" fontId="15" fillId="2" borderId="19" xfId="2" applyNumberFormat="1" applyFont="1" applyFill="1" applyBorder="1" applyAlignment="1">
      <alignment horizontal="left" vertical="center"/>
    </xf>
    <xf numFmtId="0" fontId="15" fillId="2" borderId="19" xfId="2" applyFont="1" applyFill="1" applyBorder="1" applyAlignment="1">
      <alignment horizontal="right" vertical="center" wrapText="1"/>
    </xf>
    <xf numFmtId="0" fontId="40" fillId="0" borderId="0" xfId="0" applyFont="1" applyAlignment="1">
      <alignment horizontal="center" vertical="center"/>
    </xf>
    <xf numFmtId="0" fontId="16" fillId="5" borderId="68" xfId="0" applyFont="1" applyFill="1" applyBorder="1" applyAlignment="1">
      <alignment horizontal="center" vertical="center"/>
    </xf>
    <xf numFmtId="0" fontId="16" fillId="5" borderId="44" xfId="0" applyFont="1" applyFill="1" applyBorder="1" applyAlignment="1">
      <alignment horizontal="center" vertical="center"/>
    </xf>
    <xf numFmtId="0" fontId="16" fillId="5" borderId="69" xfId="0" applyFont="1" applyFill="1" applyBorder="1" applyAlignment="1">
      <alignment horizontal="center" vertical="center"/>
    </xf>
    <xf numFmtId="0" fontId="16" fillId="5" borderId="149"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150" xfId="0" applyFont="1" applyFill="1" applyBorder="1" applyAlignment="1">
      <alignment horizontal="center" vertical="center"/>
    </xf>
    <xf numFmtId="0" fontId="20" fillId="5" borderId="19" xfId="2" applyFont="1" applyFill="1" applyBorder="1" applyAlignment="1">
      <alignment horizontal="center" vertical="center" wrapText="1"/>
    </xf>
    <xf numFmtId="0" fontId="20" fillId="5" borderId="0" xfId="2" applyFont="1" applyFill="1" applyBorder="1" applyAlignment="1">
      <alignment horizontal="center" vertical="center" wrapText="1"/>
    </xf>
    <xf numFmtId="0" fontId="20" fillId="5" borderId="18" xfId="2" applyFont="1" applyFill="1" applyBorder="1" applyAlignment="1">
      <alignment horizontal="center" vertical="center" wrapText="1"/>
    </xf>
    <xf numFmtId="0" fontId="20" fillId="5" borderId="52" xfId="2" applyFont="1" applyFill="1" applyBorder="1" applyAlignment="1">
      <alignment horizontal="center" vertical="center" wrapText="1"/>
    </xf>
    <xf numFmtId="0" fontId="20" fillId="5" borderId="26" xfId="2" applyFont="1" applyFill="1" applyBorder="1" applyAlignment="1">
      <alignment horizontal="center" vertical="center" wrapText="1"/>
    </xf>
    <xf numFmtId="0" fontId="20" fillId="5" borderId="27" xfId="2" applyFont="1" applyFill="1" applyBorder="1" applyAlignment="1">
      <alignment horizontal="center" vertical="center" wrapText="1"/>
    </xf>
    <xf numFmtId="0" fontId="16" fillId="5" borderId="70" xfId="0" applyFont="1" applyFill="1" applyBorder="1" applyAlignment="1">
      <alignment horizontal="center" vertical="center"/>
    </xf>
    <xf numFmtId="0" fontId="16" fillId="5" borderId="65" xfId="0" applyFont="1" applyFill="1" applyBorder="1" applyAlignment="1">
      <alignment horizontal="center" vertical="center"/>
    </xf>
    <xf numFmtId="0" fontId="16" fillId="5" borderId="71" xfId="0" applyFont="1" applyFill="1" applyBorder="1" applyAlignment="1">
      <alignment horizontal="center" vertical="center"/>
    </xf>
    <xf numFmtId="0" fontId="20" fillId="5" borderId="41" xfId="2" applyFont="1" applyFill="1" applyBorder="1" applyAlignment="1">
      <alignment horizontal="center" vertical="center" wrapText="1"/>
    </xf>
    <xf numFmtId="0" fontId="20" fillId="5" borderId="104" xfId="2" applyFont="1" applyFill="1" applyBorder="1" applyAlignment="1">
      <alignment horizontal="center" vertical="center" wrapText="1"/>
    </xf>
    <xf numFmtId="0" fontId="20" fillId="5" borderId="105" xfId="2" applyFont="1" applyFill="1" applyBorder="1" applyAlignment="1">
      <alignment horizontal="center" vertical="center" wrapText="1"/>
    </xf>
    <xf numFmtId="0" fontId="20" fillId="5" borderId="75" xfId="2" applyFont="1" applyFill="1" applyBorder="1" applyAlignment="1">
      <alignment horizontal="center" vertical="center" wrapText="1"/>
    </xf>
    <xf numFmtId="0" fontId="20" fillId="5" borderId="23" xfId="2" applyFont="1" applyFill="1" applyBorder="1" applyAlignment="1">
      <alignment horizontal="center" vertical="center" wrapText="1"/>
    </xf>
    <xf numFmtId="0" fontId="20" fillId="5" borderId="76" xfId="2" applyFont="1" applyFill="1" applyBorder="1" applyAlignment="1">
      <alignment horizontal="center" vertical="center" wrapText="1"/>
    </xf>
    <xf numFmtId="0" fontId="20" fillId="2" borderId="44" xfId="1" applyFont="1" applyFill="1" applyBorder="1" applyAlignment="1">
      <alignment horizontal="right" vertical="center" wrapText="1"/>
    </xf>
    <xf numFmtId="0" fontId="50" fillId="2" borderId="44" xfId="1" applyFont="1" applyFill="1" applyBorder="1" applyAlignment="1">
      <alignment horizontal="left" vertical="center" wrapText="1"/>
    </xf>
    <xf numFmtId="0" fontId="50" fillId="5" borderId="41" xfId="2" applyFont="1" applyFill="1" applyBorder="1" applyAlignment="1">
      <alignment horizontal="center" vertical="center" wrapText="1"/>
    </xf>
    <xf numFmtId="0" fontId="50" fillId="5" borderId="15" xfId="2" applyFont="1" applyFill="1" applyBorder="1" applyAlignment="1">
      <alignment horizontal="center" vertical="center" wrapText="1"/>
    </xf>
    <xf numFmtId="0" fontId="50" fillId="5" borderId="42" xfId="2" applyFont="1" applyFill="1" applyBorder="1" applyAlignment="1">
      <alignment horizontal="center" vertical="center" wrapText="1"/>
    </xf>
    <xf numFmtId="0" fontId="48" fillId="2" borderId="0" xfId="0" applyFont="1" applyFill="1" applyBorder="1" applyAlignment="1">
      <alignment horizontal="center" vertical="center"/>
    </xf>
    <xf numFmtId="0" fontId="48" fillId="0" borderId="0" xfId="0" applyFont="1" applyBorder="1" applyAlignment="1">
      <alignment horizontal="center" vertical="center"/>
    </xf>
    <xf numFmtId="0" fontId="50" fillId="5" borderId="26" xfId="2" applyFont="1" applyFill="1" applyBorder="1" applyAlignment="1">
      <alignment horizontal="center" vertical="center" wrapText="1"/>
    </xf>
    <xf numFmtId="0" fontId="50" fillId="5" borderId="0" xfId="2" applyFont="1" applyFill="1" applyBorder="1" applyAlignment="1">
      <alignment horizontal="center" vertical="center" wrapText="1"/>
    </xf>
    <xf numFmtId="0" fontId="50" fillId="5" borderId="31" xfId="2" applyFont="1" applyFill="1" applyBorder="1" applyAlignment="1">
      <alignment horizontal="center" vertical="center" wrapText="1"/>
    </xf>
    <xf numFmtId="0" fontId="50" fillId="5" borderId="29" xfId="2" applyFont="1" applyFill="1" applyBorder="1" applyAlignment="1">
      <alignment horizontal="center" vertical="center" wrapText="1"/>
    </xf>
    <xf numFmtId="0" fontId="50" fillId="5" borderId="9" xfId="2" applyFont="1" applyFill="1" applyBorder="1" applyAlignment="1">
      <alignment horizontal="center" vertical="center" wrapText="1"/>
    </xf>
    <xf numFmtId="0" fontId="50" fillId="5" borderId="30" xfId="2" applyFont="1" applyFill="1" applyBorder="1" applyAlignment="1">
      <alignment horizontal="center" vertical="center" wrapText="1"/>
    </xf>
    <xf numFmtId="0" fontId="50" fillId="5" borderId="34" xfId="2" applyFont="1" applyFill="1" applyBorder="1" applyAlignment="1">
      <alignment horizontal="center" vertical="center" wrapText="1"/>
    </xf>
    <xf numFmtId="0" fontId="50" fillId="5" borderId="8" xfId="2" applyFont="1" applyFill="1" applyBorder="1" applyAlignment="1">
      <alignment horizontal="center" vertical="center" wrapText="1"/>
    </xf>
    <xf numFmtId="0" fontId="50" fillId="5" borderId="35" xfId="2" applyFont="1" applyFill="1" applyBorder="1" applyAlignment="1">
      <alignment horizontal="center" vertical="center" wrapText="1"/>
    </xf>
    <xf numFmtId="0" fontId="50" fillId="5" borderId="39" xfId="2" applyFont="1" applyFill="1" applyBorder="1" applyAlignment="1">
      <alignment horizontal="center" vertical="center" wrapText="1"/>
    </xf>
    <xf numFmtId="0" fontId="50" fillId="5" borderId="12" xfId="2" applyFont="1" applyFill="1" applyBorder="1" applyAlignment="1">
      <alignment horizontal="center" vertical="center" wrapText="1"/>
    </xf>
    <xf numFmtId="0" fontId="50" fillId="5" borderId="94" xfId="2" applyFont="1" applyFill="1" applyBorder="1" applyAlignment="1">
      <alignment horizontal="center" vertical="center" wrapText="1"/>
    </xf>
    <xf numFmtId="0" fontId="49" fillId="5" borderId="25" xfId="0" applyFont="1" applyFill="1" applyBorder="1" applyAlignment="1">
      <alignment horizontal="center" vertical="center"/>
    </xf>
    <xf numFmtId="0" fontId="49" fillId="5" borderId="26" xfId="0" applyFont="1" applyFill="1" applyBorder="1" applyAlignment="1">
      <alignment horizontal="center" vertical="center"/>
    </xf>
    <xf numFmtId="0" fontId="49" fillId="5" borderId="27" xfId="0" applyFont="1" applyFill="1" applyBorder="1" applyAlignment="1">
      <alignment horizontal="center" vertical="center"/>
    </xf>
    <xf numFmtId="0" fontId="50" fillId="5" borderId="25" xfId="2" applyFont="1" applyFill="1" applyBorder="1" applyAlignment="1">
      <alignment horizontal="center" vertical="center" wrapText="1"/>
    </xf>
    <xf numFmtId="0" fontId="50" fillId="5" borderId="19" xfId="2" applyFont="1" applyFill="1" applyBorder="1" applyAlignment="1">
      <alignment horizontal="center" vertical="center" wrapText="1"/>
    </xf>
    <xf numFmtId="0" fontId="50" fillId="5" borderId="28" xfId="2" applyFont="1" applyFill="1" applyBorder="1" applyAlignment="1">
      <alignment horizontal="center" vertical="center" wrapText="1"/>
    </xf>
    <xf numFmtId="0" fontId="50" fillId="5" borderId="37" xfId="2" applyFont="1" applyFill="1" applyBorder="1" applyAlignment="1">
      <alignment horizontal="center" vertical="center" wrapText="1"/>
    </xf>
    <xf numFmtId="0" fontId="55" fillId="2" borderId="0" xfId="0" applyFont="1" applyFill="1" applyBorder="1" applyAlignment="1">
      <alignment horizontal="center" vertical="center"/>
    </xf>
    <xf numFmtId="0" fontId="52" fillId="0" borderId="0" xfId="0" applyFont="1" applyBorder="1" applyAlignment="1">
      <alignment horizontal="center" vertical="center"/>
    </xf>
    <xf numFmtId="0" fontId="50" fillId="5" borderId="89" xfId="2" applyFont="1" applyFill="1" applyBorder="1" applyAlignment="1">
      <alignment horizontal="center" vertical="center" wrapText="1"/>
    </xf>
    <xf numFmtId="0" fontId="50" fillId="5" borderId="90" xfId="2" applyFont="1" applyFill="1" applyBorder="1" applyAlignment="1">
      <alignment horizontal="center" vertical="center" wrapText="1"/>
    </xf>
    <xf numFmtId="0" fontId="50" fillId="5" borderId="91" xfId="2" applyFont="1" applyFill="1" applyBorder="1" applyAlignment="1">
      <alignment horizontal="center" vertical="center" wrapText="1"/>
    </xf>
    <xf numFmtId="0" fontId="50" fillId="5" borderId="40" xfId="2" applyFont="1" applyFill="1" applyBorder="1" applyAlignment="1">
      <alignment horizontal="center" vertical="center" wrapText="1"/>
    </xf>
    <xf numFmtId="0" fontId="50" fillId="5" borderId="16" xfId="2" applyFont="1" applyFill="1" applyBorder="1" applyAlignment="1">
      <alignment horizontal="center" vertical="center" wrapText="1"/>
    </xf>
    <xf numFmtId="0" fontId="50" fillId="5" borderId="33" xfId="2" applyFont="1" applyFill="1" applyBorder="1" applyAlignment="1">
      <alignment horizontal="center" vertical="center" wrapText="1"/>
    </xf>
    <xf numFmtId="0" fontId="49" fillId="5" borderId="19" xfId="0" applyFont="1" applyFill="1" applyBorder="1" applyAlignment="1">
      <alignment horizontal="center" vertical="center"/>
    </xf>
    <xf numFmtId="0" fontId="49" fillId="5" borderId="0" xfId="0" applyFont="1" applyFill="1" applyBorder="1" applyAlignment="1">
      <alignment horizontal="center" vertical="center"/>
    </xf>
    <xf numFmtId="0" fontId="49" fillId="5" borderId="18" xfId="0" applyFont="1" applyFill="1" applyBorder="1" applyAlignment="1">
      <alignment horizontal="center" vertical="center"/>
    </xf>
    <xf numFmtId="0" fontId="49" fillId="5" borderId="28" xfId="0" applyFont="1" applyFill="1" applyBorder="1" applyAlignment="1">
      <alignment horizontal="center" vertical="center"/>
    </xf>
    <xf numFmtId="0" fontId="49" fillId="5" borderId="31" xfId="0" applyFont="1" applyFill="1" applyBorder="1" applyAlignment="1">
      <alignment horizontal="center" vertical="center"/>
    </xf>
    <xf numFmtId="0" fontId="49" fillId="5" borderId="37" xfId="0" applyFont="1" applyFill="1" applyBorder="1" applyAlignment="1">
      <alignment horizontal="center" vertical="center"/>
    </xf>
    <xf numFmtId="0" fontId="50" fillId="5" borderId="155" xfId="2" applyFont="1" applyFill="1" applyBorder="1" applyAlignment="1">
      <alignment horizontal="center" vertical="center" wrapText="1"/>
    </xf>
    <xf numFmtId="0" fontId="50" fillId="5" borderId="156" xfId="2" applyFont="1" applyFill="1" applyBorder="1" applyAlignment="1">
      <alignment horizontal="center" vertical="center" wrapText="1"/>
    </xf>
    <xf numFmtId="0" fontId="16" fillId="2" borderId="94" xfId="0" applyFont="1" applyFill="1" applyBorder="1" applyAlignment="1">
      <alignment horizontal="left" vertical="center"/>
    </xf>
    <xf numFmtId="0" fontId="16" fillId="2" borderId="0" xfId="0" applyFont="1" applyFill="1" applyBorder="1" applyAlignment="1">
      <alignment horizontal="left" vertical="center"/>
    </xf>
    <xf numFmtId="0" fontId="16" fillId="2" borderId="9" xfId="0" applyFont="1" applyFill="1" applyBorder="1" applyAlignment="1">
      <alignment horizontal="left" vertical="center"/>
    </xf>
    <xf numFmtId="0" fontId="16" fillId="2" borderId="18" xfId="0" applyFont="1" applyFill="1" applyBorder="1" applyAlignment="1">
      <alignment horizontal="left" vertical="center"/>
    </xf>
    <xf numFmtId="0" fontId="20" fillId="0" borderId="94" xfId="1" applyFont="1" applyBorder="1" applyAlignment="1">
      <alignment horizontal="right" vertical="center" wrapText="1"/>
    </xf>
    <xf numFmtId="0" fontId="20" fillId="0" borderId="9" xfId="1" applyFont="1" applyBorder="1" applyAlignment="1">
      <alignment horizontal="right" vertical="center" wrapText="1"/>
    </xf>
    <xf numFmtId="0" fontId="16" fillId="0" borderId="9" xfId="0" applyFont="1" applyBorder="1" applyAlignment="1">
      <alignment horizontal="left" vertical="center"/>
    </xf>
    <xf numFmtId="0" fontId="16" fillId="5" borderId="19"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0" borderId="12" xfId="0" applyFont="1" applyBorder="1" applyAlignment="1">
      <alignment horizontal="left" vertical="center"/>
    </xf>
    <xf numFmtId="0" fontId="20" fillId="0" borderId="12" xfId="1" applyFont="1" applyBorder="1" applyAlignment="1">
      <alignment horizontal="right" vertical="center" wrapText="1"/>
    </xf>
    <xf numFmtId="0" fontId="20" fillId="5" borderId="101" xfId="1" applyFont="1" applyFill="1" applyBorder="1" applyAlignment="1">
      <alignment horizontal="right" vertical="center" wrapText="1"/>
    </xf>
    <xf numFmtId="0" fontId="20" fillId="5" borderId="100" xfId="1" applyFont="1" applyFill="1" applyBorder="1" applyAlignment="1">
      <alignment horizontal="right" vertical="center" wrapText="1"/>
    </xf>
    <xf numFmtId="0" fontId="20" fillId="2" borderId="12" xfId="1" applyFont="1" applyFill="1" applyBorder="1" applyAlignment="1">
      <alignment horizontal="right" vertical="center" wrapText="1"/>
    </xf>
    <xf numFmtId="0" fontId="20" fillId="2" borderId="9" xfId="1" applyFont="1" applyFill="1" applyBorder="1" applyAlignment="1">
      <alignment horizontal="right" vertical="center" wrapText="1"/>
    </xf>
    <xf numFmtId="0" fontId="16" fillId="5" borderId="101" xfId="0" applyFont="1" applyFill="1" applyBorder="1" applyAlignment="1">
      <alignment horizontal="left" vertical="center"/>
    </xf>
    <xf numFmtId="0" fontId="16" fillId="5" borderId="100" xfId="0" applyFont="1" applyFill="1" applyBorder="1" applyAlignment="1">
      <alignment horizontal="left" vertical="center"/>
    </xf>
    <xf numFmtId="0" fontId="16" fillId="0" borderId="0" xfId="0" applyFont="1" applyAlignment="1">
      <alignment horizontal="left" vertical="center"/>
    </xf>
    <xf numFmtId="0" fontId="53" fillId="5" borderId="19" xfId="1" applyFont="1" applyFill="1" applyBorder="1" applyAlignment="1">
      <alignment horizontal="center" vertical="center" wrapText="1"/>
    </xf>
    <xf numFmtId="0" fontId="53" fillId="5" borderId="18" xfId="1" applyFont="1" applyFill="1" applyBorder="1" applyAlignment="1">
      <alignment horizontal="center" vertical="center" wrapText="1"/>
    </xf>
    <xf numFmtId="0" fontId="20" fillId="5" borderId="46" xfId="1" applyFont="1" applyFill="1" applyBorder="1" applyAlignment="1">
      <alignment horizontal="right" vertical="center" wrapText="1"/>
    </xf>
    <xf numFmtId="0" fontId="16" fillId="5" borderId="46" xfId="0" applyFont="1" applyFill="1" applyBorder="1" applyAlignment="1">
      <alignment horizontal="left" vertical="center"/>
    </xf>
    <xf numFmtId="0" fontId="20" fillId="0" borderId="112" xfId="1" applyFont="1" applyBorder="1" applyAlignment="1">
      <alignment horizontal="right" vertical="center" wrapText="1"/>
    </xf>
    <xf numFmtId="0" fontId="16" fillId="0" borderId="112" xfId="0" applyFont="1" applyBorder="1" applyAlignment="1">
      <alignment horizontal="left" vertical="center"/>
    </xf>
    <xf numFmtId="0" fontId="20" fillId="2" borderId="44" xfId="2" applyFont="1" applyFill="1" applyBorder="1" applyAlignment="1">
      <alignment horizontal="right" vertical="center" wrapText="1"/>
    </xf>
    <xf numFmtId="0" fontId="43" fillId="2" borderId="0" xfId="0" applyFont="1" applyFill="1" applyAlignment="1">
      <alignment horizontal="center" vertical="center" wrapText="1"/>
    </xf>
    <xf numFmtId="0" fontId="20" fillId="5" borderId="11" xfId="8" applyFont="1" applyFill="1" applyBorder="1" applyAlignment="1">
      <alignment horizontal="left" vertical="center" wrapText="1"/>
    </xf>
    <xf numFmtId="0" fontId="20" fillId="2" borderId="28" xfId="2" applyFont="1" applyFill="1" applyBorder="1" applyAlignment="1">
      <alignment horizontal="center" vertical="center" wrapText="1"/>
    </xf>
    <xf numFmtId="0" fontId="20" fillId="2" borderId="31" xfId="2" applyFont="1" applyFill="1" applyBorder="1" applyAlignment="1">
      <alignment horizontal="center" vertical="center" wrapText="1"/>
    </xf>
    <xf numFmtId="0" fontId="20" fillId="2" borderId="37" xfId="2" applyFont="1" applyFill="1" applyBorder="1" applyAlignment="1">
      <alignment horizontal="center" vertical="center" wrapText="1"/>
    </xf>
    <xf numFmtId="0" fontId="20" fillId="2" borderId="19"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8" xfId="2" applyFont="1" applyFill="1" applyBorder="1" applyAlignment="1">
      <alignment horizontal="center" vertical="center" wrapText="1"/>
    </xf>
    <xf numFmtId="0" fontId="16" fillId="2" borderId="62"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3" xfId="0" applyFont="1" applyFill="1" applyBorder="1" applyAlignment="1">
      <alignment horizontal="center" vertical="center"/>
    </xf>
    <xf numFmtId="0" fontId="20" fillId="2" borderId="44" xfId="8" applyFont="1" applyFill="1" applyBorder="1" applyAlignment="1">
      <alignment horizontal="right" vertical="center" wrapText="1"/>
    </xf>
    <xf numFmtId="0" fontId="45" fillId="2" borderId="0" xfId="0" applyFont="1" applyFill="1" applyBorder="1" applyAlignment="1">
      <alignment horizontal="center" vertical="center"/>
    </xf>
    <xf numFmtId="0" fontId="20" fillId="5" borderId="19" xfId="8" applyFont="1" applyFill="1" applyBorder="1" applyAlignment="1">
      <alignment horizontal="center" vertical="center" wrapText="1"/>
    </xf>
    <xf numFmtId="0" fontId="20" fillId="5" borderId="0" xfId="8" applyFont="1" applyFill="1" applyBorder="1" applyAlignment="1">
      <alignment horizontal="center" vertical="center" wrapText="1"/>
    </xf>
    <xf numFmtId="0" fontId="20" fillId="5" borderId="18" xfId="8" applyFont="1" applyFill="1" applyBorder="1" applyAlignment="1">
      <alignment horizontal="center" vertical="center" wrapText="1"/>
    </xf>
    <xf numFmtId="0" fontId="20" fillId="5" borderId="52" xfId="8" applyFont="1" applyFill="1" applyBorder="1" applyAlignment="1">
      <alignment horizontal="center" vertical="center" wrapText="1"/>
    </xf>
    <xf numFmtId="0" fontId="20" fillId="5" borderId="51" xfId="8" applyFont="1" applyFill="1" applyBorder="1" applyAlignment="1">
      <alignment horizontal="center" vertical="center" wrapText="1"/>
    </xf>
    <xf numFmtId="0" fontId="16" fillId="5" borderId="62"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63" xfId="0" applyFont="1" applyFill="1" applyBorder="1" applyAlignment="1">
      <alignment horizontal="center" vertical="center"/>
    </xf>
    <xf numFmtId="0" fontId="20" fillId="5" borderId="28" xfId="8" applyFont="1" applyFill="1" applyBorder="1" applyAlignment="1">
      <alignment horizontal="center" vertical="center" wrapText="1"/>
    </xf>
    <xf numFmtId="0" fontId="20" fillId="5" borderId="31" xfId="8" applyFont="1" applyFill="1" applyBorder="1" applyAlignment="1">
      <alignment horizontal="center" vertical="center" wrapText="1"/>
    </xf>
    <xf numFmtId="0" fontId="20" fillId="5" borderId="37" xfId="8" applyFont="1" applyFill="1" applyBorder="1" applyAlignment="1">
      <alignment horizontal="center" vertical="center" wrapText="1"/>
    </xf>
    <xf numFmtId="0" fontId="45" fillId="2" borderId="0" xfId="0" applyFont="1" applyFill="1" applyAlignment="1">
      <alignment horizontal="center" vertical="center"/>
    </xf>
    <xf numFmtId="0" fontId="16" fillId="0" borderId="0" xfId="0" applyFont="1" applyBorder="1" applyAlignment="1">
      <alignment horizontal="right" vertical="center" wrapText="1"/>
    </xf>
    <xf numFmtId="0" fontId="16" fillId="5" borderId="52" xfId="0" applyFont="1" applyFill="1" applyBorder="1" applyAlignment="1">
      <alignment horizontal="center" vertical="center"/>
    </xf>
    <xf numFmtId="0" fontId="16" fillId="5" borderId="51" xfId="0" applyFont="1" applyFill="1" applyBorder="1" applyAlignment="1">
      <alignment horizontal="center" vertical="center"/>
    </xf>
    <xf numFmtId="0" fontId="16" fillId="5" borderId="53" xfId="0" applyFont="1" applyFill="1" applyBorder="1" applyAlignment="1">
      <alignment horizontal="center" vertical="center"/>
    </xf>
    <xf numFmtId="0" fontId="16" fillId="5" borderId="6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3" xfId="0" applyFont="1" applyFill="1" applyBorder="1" applyAlignment="1">
      <alignment horizontal="center" vertical="center" wrapText="1"/>
    </xf>
    <xf numFmtId="0" fontId="20" fillId="2" borderId="94" xfId="1" applyFont="1" applyFill="1" applyBorder="1" applyAlignment="1">
      <alignment horizontal="right" vertical="center" wrapText="1"/>
    </xf>
    <xf numFmtId="0" fontId="16" fillId="0" borderId="94" xfId="0" applyFont="1" applyBorder="1" applyAlignment="1">
      <alignment horizontal="left" vertical="center" wrapText="1"/>
    </xf>
    <xf numFmtId="0" fontId="16" fillId="0" borderId="0" xfId="0" applyFont="1" applyBorder="1" applyAlignment="1">
      <alignment horizontal="left" vertical="center" wrapText="1"/>
    </xf>
    <xf numFmtId="0" fontId="16" fillId="0" borderId="9" xfId="0" applyFont="1" applyBorder="1" applyAlignment="1">
      <alignment horizontal="left" vertical="center" wrapText="1"/>
    </xf>
    <xf numFmtId="0" fontId="16" fillId="0" borderId="12" xfId="0" applyFont="1" applyBorder="1" applyAlignment="1">
      <alignment horizontal="left" vertical="center" wrapText="1"/>
    </xf>
    <xf numFmtId="0" fontId="33" fillId="2" borderId="0" xfId="0" applyFont="1" applyFill="1" applyAlignment="1">
      <alignment horizontal="center" vertical="center"/>
    </xf>
    <xf numFmtId="0" fontId="16" fillId="5" borderId="37" xfId="0" applyFont="1" applyFill="1" applyBorder="1" applyAlignment="1">
      <alignment horizontal="center" vertical="center"/>
    </xf>
    <xf numFmtId="0" fontId="16" fillId="0" borderId="19" xfId="0" applyFont="1" applyBorder="1" applyAlignment="1">
      <alignment horizontal="left" vertical="center" wrapText="1"/>
    </xf>
    <xf numFmtId="0" fontId="16" fillId="0" borderId="18" xfId="0" applyFont="1" applyBorder="1" applyAlignment="1">
      <alignment horizontal="left" vertical="center" wrapText="1"/>
    </xf>
    <xf numFmtId="0" fontId="20" fillId="2" borderId="19" xfId="8" applyFont="1" applyFill="1" applyBorder="1" applyAlignment="1">
      <alignment horizontal="right" vertical="center" wrapText="1"/>
    </xf>
    <xf numFmtId="0" fontId="16" fillId="5" borderId="47" xfId="0" applyFont="1" applyFill="1" applyBorder="1" applyAlignment="1">
      <alignment horizontal="center" vertical="center"/>
    </xf>
    <xf numFmtId="0" fontId="20" fillId="5" borderId="25" xfId="8" applyFont="1" applyFill="1" applyBorder="1" applyAlignment="1">
      <alignment horizontal="center" vertical="center" wrapText="1"/>
    </xf>
    <xf numFmtId="0" fontId="20" fillId="5" borderId="26" xfId="8" applyFont="1" applyFill="1" applyBorder="1" applyAlignment="1">
      <alignment horizontal="center" vertical="center" wrapText="1"/>
    </xf>
    <xf numFmtId="0" fontId="20" fillId="5" borderId="27" xfId="8" applyFont="1" applyFill="1" applyBorder="1" applyAlignment="1">
      <alignment horizontal="center" vertical="center" wrapText="1"/>
    </xf>
    <xf numFmtId="0" fontId="20" fillId="2" borderId="19" xfId="8" applyFont="1" applyFill="1" applyBorder="1" applyAlignment="1">
      <alignment horizontal="left" vertical="center" wrapText="1"/>
    </xf>
    <xf numFmtId="0" fontId="16" fillId="5" borderId="47" xfId="0" applyFont="1" applyFill="1" applyBorder="1" applyAlignment="1">
      <alignment horizontal="center"/>
    </xf>
    <xf numFmtId="0" fontId="45" fillId="2" borderId="0" xfId="0" applyFont="1" applyFill="1" applyBorder="1" applyAlignment="1">
      <alignment horizontal="center" vertical="center" wrapText="1"/>
    </xf>
    <xf numFmtId="0" fontId="16" fillId="5" borderId="95" xfId="0" applyFont="1" applyFill="1" applyBorder="1" applyAlignment="1">
      <alignment horizontal="center" vertical="center"/>
    </xf>
    <xf numFmtId="0" fontId="20" fillId="5" borderId="73" xfId="8" applyFont="1" applyFill="1" applyBorder="1" applyAlignment="1">
      <alignment horizontal="center" vertical="center" wrapText="1"/>
    </xf>
    <xf numFmtId="0" fontId="20" fillId="5" borderId="50" xfId="8" applyFont="1" applyFill="1" applyBorder="1" applyAlignment="1">
      <alignment horizontal="center" vertical="center" wrapText="1"/>
    </xf>
    <xf numFmtId="0" fontId="20" fillId="5" borderId="92" xfId="8" applyFont="1" applyFill="1" applyBorder="1" applyAlignment="1">
      <alignment horizontal="center" vertical="center" wrapText="1"/>
    </xf>
    <xf numFmtId="0" fontId="20" fillId="5" borderId="93" xfId="8" applyFont="1" applyFill="1" applyBorder="1" applyAlignment="1">
      <alignment horizontal="center" vertical="center" wrapText="1"/>
    </xf>
    <xf numFmtId="0" fontId="20" fillId="5" borderId="92" xfId="8" applyFont="1" applyFill="1" applyBorder="1" applyAlignment="1">
      <alignment horizontal="center" wrapText="1"/>
    </xf>
    <xf numFmtId="0" fontId="20" fillId="5" borderId="93" xfId="8" applyFont="1" applyFill="1" applyBorder="1" applyAlignment="1">
      <alignment horizontal="center" wrapText="1"/>
    </xf>
    <xf numFmtId="0" fontId="20" fillId="5" borderId="157" xfId="1" applyFont="1" applyFill="1" applyBorder="1" applyAlignment="1">
      <alignment horizontal="center" vertical="center" wrapText="1"/>
    </xf>
    <xf numFmtId="0" fontId="20" fillId="5" borderId="92" xfId="1" applyFont="1" applyFill="1" applyBorder="1" applyAlignment="1">
      <alignment horizontal="center" vertical="center" wrapText="1"/>
    </xf>
    <xf numFmtId="0" fontId="20" fillId="5" borderId="101" xfId="1" applyFont="1" applyFill="1" applyBorder="1" applyAlignment="1">
      <alignment horizontal="center" vertical="center" wrapText="1"/>
    </xf>
    <xf numFmtId="0" fontId="20" fillId="5" borderId="95" xfId="1" applyFont="1" applyFill="1" applyBorder="1" applyAlignment="1">
      <alignment horizontal="center" vertical="center" wrapText="1"/>
    </xf>
    <xf numFmtId="0" fontId="20" fillId="5" borderId="93" xfId="1" applyFont="1" applyFill="1" applyBorder="1" applyAlignment="1">
      <alignment horizontal="center" vertical="center" wrapText="1"/>
    </xf>
    <xf numFmtId="0" fontId="20" fillId="5" borderId="158" xfId="1" applyFont="1" applyFill="1" applyBorder="1" applyAlignment="1">
      <alignment horizontal="center" vertical="center" wrapText="1"/>
    </xf>
    <xf numFmtId="0" fontId="20" fillId="5" borderId="26" xfId="1" applyFont="1" applyFill="1" applyBorder="1" applyAlignment="1">
      <alignment horizontal="center" vertical="center" wrapText="1"/>
    </xf>
    <xf numFmtId="0" fontId="20" fillId="5" borderId="25" xfId="1" applyFont="1" applyFill="1" applyBorder="1" applyAlignment="1">
      <alignment horizontal="center" vertical="center" wrapText="1"/>
    </xf>
    <xf numFmtId="0" fontId="20" fillId="5" borderId="29" xfId="1" applyFont="1" applyFill="1" applyBorder="1" applyAlignment="1">
      <alignment horizontal="center" vertical="center" wrapText="1"/>
    </xf>
    <xf numFmtId="0" fontId="20" fillId="5" borderId="73" xfId="1" applyFont="1" applyFill="1" applyBorder="1" applyAlignment="1">
      <alignment horizontal="center" vertical="center" wrapText="1"/>
    </xf>
    <xf numFmtId="0" fontId="20" fillId="5" borderId="0" xfId="1" applyFont="1" applyFill="1" applyBorder="1" applyAlignment="1">
      <alignment horizontal="center" vertical="center" wrapText="1"/>
    </xf>
    <xf numFmtId="0" fontId="20" fillId="5" borderId="146" xfId="1" applyFont="1" applyFill="1" applyBorder="1" applyAlignment="1">
      <alignment horizontal="center" vertical="center" wrapText="1"/>
    </xf>
    <xf numFmtId="0" fontId="20" fillId="5" borderId="134" xfId="1" applyFont="1" applyFill="1" applyBorder="1" applyAlignment="1">
      <alignment horizontal="center" vertical="center" wrapText="1"/>
    </xf>
    <xf numFmtId="0" fontId="20" fillId="5" borderId="102" xfId="1" applyFont="1" applyFill="1" applyBorder="1" applyAlignment="1">
      <alignment horizontal="center" vertical="center" wrapText="1"/>
    </xf>
    <xf numFmtId="0" fontId="20" fillId="2" borderId="0" xfId="8" applyFont="1" applyFill="1" applyBorder="1" applyAlignment="1">
      <alignment horizontal="left" vertical="center" wrapText="1"/>
    </xf>
    <xf numFmtId="0" fontId="20" fillId="2" borderId="46" xfId="8" applyFont="1" applyFill="1" applyBorder="1" applyAlignment="1">
      <alignment horizontal="left" vertical="center" wrapText="1"/>
    </xf>
    <xf numFmtId="0" fontId="25" fillId="5" borderId="53" xfId="0" applyFont="1" applyFill="1" applyBorder="1"/>
    <xf numFmtId="0" fontId="20" fillId="5" borderId="53" xfId="8" applyFont="1" applyFill="1" applyBorder="1" applyAlignment="1">
      <alignment horizontal="center" vertical="center" wrapText="1"/>
    </xf>
    <xf numFmtId="0" fontId="20" fillId="5" borderId="32" xfId="8" applyFont="1" applyFill="1" applyBorder="1" applyAlignment="1">
      <alignment horizontal="center" vertical="center" wrapText="1"/>
    </xf>
    <xf numFmtId="0" fontId="20" fillId="5" borderId="16" xfId="8" applyFont="1" applyFill="1" applyBorder="1" applyAlignment="1">
      <alignment horizontal="center" vertical="center" wrapText="1"/>
    </xf>
    <xf numFmtId="0" fontId="20" fillId="5" borderId="33" xfId="8" applyFont="1" applyFill="1" applyBorder="1" applyAlignment="1">
      <alignment horizontal="center" vertical="center" wrapText="1"/>
    </xf>
    <xf numFmtId="0" fontId="20" fillId="5" borderId="24" xfId="8" applyFont="1" applyFill="1" applyBorder="1" applyAlignment="1">
      <alignment horizontal="center" vertical="center" wrapText="1"/>
    </xf>
    <xf numFmtId="0" fontId="20" fillId="5" borderId="121" xfId="8" applyFont="1" applyFill="1" applyBorder="1" applyAlignment="1">
      <alignment horizontal="center" vertical="center" wrapText="1"/>
    </xf>
    <xf numFmtId="0" fontId="20" fillId="5" borderId="22" xfId="8" applyFont="1" applyFill="1" applyBorder="1" applyAlignment="1">
      <alignment horizontal="center" vertical="center" wrapText="1"/>
    </xf>
    <xf numFmtId="0" fontId="20" fillId="5" borderId="134" xfId="8" applyFont="1" applyFill="1" applyBorder="1" applyAlignment="1">
      <alignment horizontal="center" vertical="center" wrapText="1"/>
    </xf>
    <xf numFmtId="0" fontId="20" fillId="2" borderId="46" xfId="1" applyFont="1" applyFill="1" applyBorder="1" applyAlignment="1">
      <alignment horizontal="right" vertical="center" wrapText="1"/>
    </xf>
    <xf numFmtId="0" fontId="20" fillId="5" borderId="122" xfId="8" applyFont="1" applyFill="1" applyBorder="1" applyAlignment="1">
      <alignment horizontal="center" vertical="center" wrapText="1"/>
    </xf>
    <xf numFmtId="0" fontId="20" fillId="5" borderId="123" xfId="8" applyFont="1" applyFill="1" applyBorder="1" applyAlignment="1">
      <alignment horizontal="center" vertical="center" wrapText="1"/>
    </xf>
    <xf numFmtId="0" fontId="20" fillId="5" borderId="124" xfId="8" applyFont="1" applyFill="1" applyBorder="1" applyAlignment="1">
      <alignment horizontal="center" vertical="center" wrapText="1"/>
    </xf>
    <xf numFmtId="0" fontId="20" fillId="5" borderId="125" xfId="8" applyFont="1" applyFill="1" applyBorder="1" applyAlignment="1">
      <alignment horizontal="center" vertical="center" wrapText="1"/>
    </xf>
    <xf numFmtId="0" fontId="20" fillId="5" borderId="46" xfId="8" applyFont="1" applyFill="1" applyBorder="1" applyAlignment="1">
      <alignment horizontal="center" vertical="center" wrapText="1"/>
    </xf>
    <xf numFmtId="0" fontId="19" fillId="5" borderId="25"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20" fillId="5" borderId="126" xfId="8" applyFont="1" applyFill="1" applyBorder="1" applyAlignment="1">
      <alignment horizontal="center" vertical="center" wrapText="1"/>
    </xf>
    <xf numFmtId="0" fontId="20" fillId="5" borderId="127" xfId="8" applyFont="1" applyFill="1" applyBorder="1" applyAlignment="1">
      <alignment horizontal="center" vertical="center" wrapText="1"/>
    </xf>
    <xf numFmtId="0" fontId="20" fillId="5" borderId="128" xfId="8" applyFont="1" applyFill="1" applyBorder="1" applyAlignment="1">
      <alignment horizontal="center" vertical="center" wrapText="1"/>
    </xf>
    <xf numFmtId="0" fontId="20" fillId="5" borderId="129" xfId="8" applyFont="1" applyFill="1" applyBorder="1" applyAlignment="1">
      <alignment horizontal="center" vertical="center" wrapText="1"/>
    </xf>
    <xf numFmtId="0" fontId="20" fillId="5" borderId="130" xfId="8" applyFont="1" applyFill="1" applyBorder="1" applyAlignment="1">
      <alignment horizontal="center" vertical="center" wrapText="1"/>
    </xf>
    <xf numFmtId="0" fontId="20" fillId="5" borderId="131" xfId="8" applyFont="1" applyFill="1" applyBorder="1" applyAlignment="1">
      <alignment horizontal="center" vertical="center" wrapText="1"/>
    </xf>
    <xf numFmtId="0" fontId="44" fillId="0" borderId="0" xfId="0" applyFont="1" applyAlignment="1">
      <alignment horizontal="center" vertical="center"/>
    </xf>
    <xf numFmtId="0" fontId="19" fillId="5" borderId="26" xfId="0" applyFont="1" applyFill="1" applyBorder="1" applyAlignment="1">
      <alignment horizontal="center" vertical="center"/>
    </xf>
    <xf numFmtId="0" fontId="19" fillId="5" borderId="27" xfId="0" applyFont="1" applyFill="1" applyBorder="1" applyAlignment="1">
      <alignment horizontal="center" vertical="center"/>
    </xf>
    <xf numFmtId="0" fontId="57" fillId="0" borderId="0" xfId="0" applyFont="1" applyBorder="1" applyAlignment="1">
      <alignment horizontal="right" vertical="center" readingOrder="1"/>
    </xf>
    <xf numFmtId="0" fontId="33" fillId="0" borderId="0" xfId="0" applyFont="1" applyBorder="1" applyAlignment="1">
      <alignment horizontal="center"/>
    </xf>
    <xf numFmtId="0" fontId="20" fillId="5" borderId="56" xfId="8" applyFont="1" applyFill="1" applyBorder="1" applyAlignment="1">
      <alignment horizontal="center" vertical="center" wrapText="1"/>
    </xf>
    <xf numFmtId="0" fontId="20" fillId="5" borderId="47" xfId="8" applyFont="1" applyFill="1" applyBorder="1" applyAlignment="1">
      <alignment horizontal="center" vertical="center" wrapText="1"/>
    </xf>
    <xf numFmtId="0" fontId="20" fillId="5" borderId="119" xfId="8" applyFont="1" applyFill="1" applyBorder="1" applyAlignment="1">
      <alignment horizontal="center" vertical="center" wrapText="1"/>
    </xf>
    <xf numFmtId="0" fontId="20" fillId="5" borderId="49" xfId="8" applyFont="1" applyFill="1" applyBorder="1" applyAlignment="1">
      <alignment horizontal="center" vertical="center" wrapText="1"/>
    </xf>
    <xf numFmtId="0" fontId="20" fillId="0" borderId="0" xfId="8" applyFont="1" applyBorder="1" applyAlignment="1">
      <alignment horizontal="center" vertical="center" wrapText="1"/>
    </xf>
    <xf numFmtId="0" fontId="20" fillId="0" borderId="9" xfId="8" applyFont="1" applyBorder="1" applyAlignment="1">
      <alignment horizontal="center" vertical="center" wrapText="1"/>
    </xf>
    <xf numFmtId="0" fontId="20" fillId="2" borderId="0" xfId="8" applyFont="1" applyFill="1" applyBorder="1" applyAlignment="1">
      <alignment horizontal="center" vertical="center" wrapText="1"/>
    </xf>
    <xf numFmtId="0" fontId="20" fillId="2" borderId="9" xfId="8" applyFont="1" applyFill="1" applyBorder="1" applyAlignment="1">
      <alignment horizontal="center" vertical="center" wrapText="1"/>
    </xf>
    <xf numFmtId="0" fontId="20" fillId="0" borderId="19" xfId="8" applyFont="1" applyBorder="1" applyAlignment="1">
      <alignment horizontal="center" vertical="center" wrapText="1"/>
    </xf>
    <xf numFmtId="0" fontId="20" fillId="2" borderId="133" xfId="8" applyFont="1" applyFill="1" applyBorder="1" applyAlignment="1">
      <alignment horizontal="center" vertical="center" wrapText="1"/>
    </xf>
    <xf numFmtId="0" fontId="16" fillId="2" borderId="133" xfId="0" applyFont="1" applyFill="1" applyBorder="1" applyAlignment="1">
      <alignment horizontal="left" vertical="center"/>
    </xf>
    <xf numFmtId="0" fontId="16" fillId="0" borderId="19" xfId="0" applyFont="1" applyBorder="1" applyAlignment="1">
      <alignment horizontal="center"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6" fillId="2" borderId="133"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33" xfId="8" applyFont="1" applyBorder="1" applyAlignment="1">
      <alignment horizontal="center" vertical="center" wrapText="1"/>
    </xf>
    <xf numFmtId="0" fontId="20" fillId="0" borderId="19" xfId="8" applyFont="1" applyBorder="1" applyAlignment="1">
      <alignment horizontal="right" vertical="center" wrapText="1"/>
    </xf>
    <xf numFmtId="0" fontId="20" fillId="0" borderId="0" xfId="8" applyFont="1" applyBorder="1" applyAlignment="1">
      <alignment horizontal="right" vertical="center" wrapText="1"/>
    </xf>
    <xf numFmtId="0" fontId="20" fillId="0" borderId="9" xfId="8" applyFont="1" applyBorder="1" applyAlignment="1">
      <alignment horizontal="right" vertical="center" wrapText="1"/>
    </xf>
    <xf numFmtId="0" fontId="40" fillId="0" borderId="0" xfId="0" applyFont="1" applyBorder="1" applyAlignment="1">
      <alignment horizontal="center"/>
    </xf>
    <xf numFmtId="0" fontId="20" fillId="5" borderId="95" xfId="8" applyFont="1" applyFill="1" applyBorder="1" applyAlignment="1">
      <alignment horizontal="center" vertical="center" wrapText="1"/>
    </xf>
    <xf numFmtId="0" fontId="16" fillId="0" borderId="133" xfId="0" applyFont="1" applyBorder="1" applyAlignment="1">
      <alignment horizontal="left" vertical="center"/>
    </xf>
    <xf numFmtId="0" fontId="20" fillId="2" borderId="133" xfId="8" applyFont="1" applyFill="1" applyBorder="1" applyAlignment="1">
      <alignment horizontal="right" vertical="center" wrapText="1"/>
    </xf>
    <xf numFmtId="0" fontId="20" fillId="2" borderId="0" xfId="8" applyFont="1" applyFill="1" applyBorder="1" applyAlignment="1">
      <alignment horizontal="right" vertical="center" wrapText="1"/>
    </xf>
    <xf numFmtId="0" fontId="20" fillId="2" borderId="9" xfId="8" applyFont="1" applyFill="1" applyBorder="1" applyAlignment="1">
      <alignment horizontal="right" vertical="center" wrapText="1"/>
    </xf>
    <xf numFmtId="0" fontId="40" fillId="0" borderId="0" xfId="0" applyFont="1" applyBorder="1" applyAlignment="1">
      <alignment horizontal="center" vertical="center"/>
    </xf>
    <xf numFmtId="0" fontId="57" fillId="0" borderId="94" xfId="0" applyFont="1" applyBorder="1" applyAlignment="1">
      <alignment horizontal="right" vertical="center" readingOrder="1"/>
    </xf>
    <xf numFmtId="0" fontId="20" fillId="5" borderId="133" xfId="8" applyFont="1" applyFill="1" applyBorder="1" applyAlignment="1">
      <alignment horizontal="right" vertical="center" wrapText="1" readingOrder="2"/>
    </xf>
    <xf numFmtId="0" fontId="20" fillId="5" borderId="0" xfId="8" applyFont="1" applyFill="1" applyBorder="1" applyAlignment="1">
      <alignment horizontal="right" vertical="center" wrapText="1" readingOrder="2"/>
    </xf>
    <xf numFmtId="0" fontId="20" fillId="5" borderId="9" xfId="8" applyFont="1" applyFill="1" applyBorder="1" applyAlignment="1">
      <alignment horizontal="right" vertical="center" wrapText="1" readingOrder="2"/>
    </xf>
    <xf numFmtId="0" fontId="20" fillId="0" borderId="133" xfId="8" applyFont="1" applyBorder="1" applyAlignment="1">
      <alignment horizontal="right" vertical="center" wrapText="1"/>
    </xf>
    <xf numFmtId="0" fontId="16" fillId="5" borderId="133" xfId="0" applyFont="1" applyFill="1" applyBorder="1" applyAlignment="1">
      <alignment horizontal="left" vertical="center"/>
    </xf>
    <xf numFmtId="0" fontId="16" fillId="5" borderId="0" xfId="0" applyFont="1" applyFill="1" applyBorder="1" applyAlignment="1">
      <alignment horizontal="left" vertical="center"/>
    </xf>
    <xf numFmtId="0" fontId="16" fillId="5" borderId="9" xfId="0" applyFont="1" applyFill="1" applyBorder="1" applyAlignment="1">
      <alignment horizontal="left" vertical="center"/>
    </xf>
    <xf numFmtId="0" fontId="20" fillId="5" borderId="94" xfId="8" applyFont="1" applyFill="1" applyBorder="1" applyAlignment="1">
      <alignment horizontal="right" vertical="center" wrapText="1" readingOrder="2"/>
    </xf>
    <xf numFmtId="0" fontId="20" fillId="5" borderId="18" xfId="8" applyFont="1" applyFill="1" applyBorder="1" applyAlignment="1">
      <alignment horizontal="right" vertical="center" wrapText="1" readingOrder="2"/>
    </xf>
    <xf numFmtId="0" fontId="16" fillId="5" borderId="94"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6" fillId="5" borderId="18" xfId="0" applyFont="1" applyFill="1" applyBorder="1" applyAlignment="1">
      <alignment horizontal="left" vertical="center" wrapText="1"/>
    </xf>
    <xf numFmtId="0" fontId="16" fillId="5" borderId="133"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20" fillId="5" borderId="68" xfId="8" applyFont="1" applyFill="1" applyBorder="1" applyAlignment="1">
      <alignment horizontal="center" vertical="center" wrapText="1"/>
    </xf>
    <xf numFmtId="0" fontId="20" fillId="5" borderId="44" xfId="8" applyFont="1" applyFill="1" applyBorder="1" applyAlignment="1">
      <alignment horizontal="center" vertical="center" wrapText="1"/>
    </xf>
    <xf numFmtId="0" fontId="20" fillId="5" borderId="69" xfId="8" applyFont="1" applyFill="1" applyBorder="1" applyAlignment="1">
      <alignment horizontal="center" vertical="center" wrapText="1"/>
    </xf>
    <xf numFmtId="0" fontId="20" fillId="5" borderId="82" xfId="8" applyFont="1" applyFill="1" applyBorder="1" applyAlignment="1">
      <alignment horizontal="center" vertical="center" wrapText="1"/>
    </xf>
    <xf numFmtId="0" fontId="20" fillId="5" borderId="45" xfId="8" applyFont="1" applyFill="1" applyBorder="1" applyAlignment="1">
      <alignment horizontal="center" vertical="center" wrapText="1"/>
    </xf>
    <xf numFmtId="0" fontId="20" fillId="5" borderId="83" xfId="8" applyFont="1" applyFill="1" applyBorder="1" applyAlignment="1">
      <alignment horizontal="center" vertical="center" wrapText="1"/>
    </xf>
    <xf numFmtId="0" fontId="20" fillId="2" borderId="44" xfId="8" applyFont="1" applyFill="1" applyBorder="1" applyAlignment="1">
      <alignment horizontal="left" vertical="center" wrapText="1"/>
    </xf>
    <xf numFmtId="0" fontId="20" fillId="5" borderId="51" xfId="10" applyFont="1" applyFill="1" applyBorder="1" applyAlignment="1">
      <alignment horizontal="center" vertical="center" wrapText="1"/>
    </xf>
    <xf numFmtId="0" fontId="20" fillId="5" borderId="53" xfId="10" applyFont="1" applyFill="1" applyBorder="1" applyAlignment="1">
      <alignment horizontal="center" vertical="center" wrapText="1"/>
    </xf>
    <xf numFmtId="0" fontId="20" fillId="5" borderId="52" xfId="10" applyFont="1" applyFill="1" applyBorder="1" applyAlignment="1">
      <alignment horizontal="center" vertical="center" wrapText="1"/>
    </xf>
    <xf numFmtId="0" fontId="25" fillId="5" borderId="51" xfId="0" applyFont="1" applyFill="1" applyBorder="1"/>
    <xf numFmtId="0" fontId="20" fillId="5" borderId="51" xfId="10" applyFont="1" applyFill="1" applyBorder="1" applyAlignment="1">
      <alignment horizontal="center" vertical="top" wrapText="1"/>
    </xf>
    <xf numFmtId="0" fontId="20" fillId="5" borderId="53" xfId="10" applyFont="1" applyFill="1" applyBorder="1" applyAlignment="1">
      <alignment horizontal="center" vertical="top" wrapText="1"/>
    </xf>
    <xf numFmtId="0" fontId="20" fillId="5" borderId="7" xfId="8" applyFont="1" applyFill="1" applyBorder="1" applyAlignment="1">
      <alignment horizontal="center" vertical="center" wrapText="1"/>
    </xf>
    <xf numFmtId="0" fontId="20" fillId="5" borderId="140" xfId="8" applyFont="1" applyFill="1" applyBorder="1" applyAlignment="1">
      <alignment horizontal="center" vertical="center" wrapText="1"/>
    </xf>
    <xf numFmtId="0" fontId="20" fillId="5" borderId="152" xfId="8" applyFont="1" applyFill="1" applyBorder="1" applyAlignment="1">
      <alignment horizontal="center" vertical="center" wrapText="1"/>
    </xf>
    <xf numFmtId="0" fontId="20" fillId="5" borderId="138" xfId="8" applyFont="1" applyFill="1" applyBorder="1" applyAlignment="1">
      <alignment horizontal="center" vertical="center" wrapText="1"/>
    </xf>
    <xf numFmtId="0" fontId="20" fillId="5" borderId="145" xfId="8" applyFont="1" applyFill="1" applyBorder="1" applyAlignment="1">
      <alignment horizontal="center" vertical="center" wrapText="1"/>
    </xf>
    <xf numFmtId="0" fontId="20" fillId="5" borderId="156" xfId="8" applyFont="1" applyFill="1" applyBorder="1" applyAlignment="1">
      <alignment horizontal="center" vertical="center" wrapText="1"/>
    </xf>
    <xf numFmtId="0" fontId="20" fillId="5" borderId="24" xfId="10" applyFont="1" applyFill="1" applyBorder="1" applyAlignment="1">
      <alignment horizontal="center" vertical="center" wrapText="1" readingOrder="2"/>
    </xf>
    <xf numFmtId="0" fontId="20" fillId="5" borderId="7" xfId="10" applyFont="1" applyFill="1" applyBorder="1" applyAlignment="1">
      <alignment horizontal="center" vertical="center" wrapText="1" readingOrder="2"/>
    </xf>
    <xf numFmtId="0" fontId="20" fillId="5" borderId="22" xfId="10" applyFont="1" applyFill="1" applyBorder="1" applyAlignment="1">
      <alignment horizontal="center" vertical="center" wrapText="1" readingOrder="2"/>
    </xf>
    <xf numFmtId="3" fontId="20" fillId="2" borderId="19" xfId="8" applyNumberFormat="1" applyFont="1" applyFill="1" applyBorder="1" applyAlignment="1">
      <alignment horizontal="left" vertical="center" wrapText="1"/>
    </xf>
    <xf numFmtId="0" fontId="20" fillId="5" borderId="70" xfId="8" applyFont="1" applyFill="1" applyBorder="1" applyAlignment="1">
      <alignment horizontal="center" vertical="center" wrapText="1"/>
    </xf>
    <xf numFmtId="0" fontId="20" fillId="5" borderId="65" xfId="8" applyFont="1" applyFill="1" applyBorder="1" applyAlignment="1">
      <alignment horizontal="center" vertical="center" wrapText="1"/>
    </xf>
    <xf numFmtId="0" fontId="20" fillId="5" borderId="71" xfId="8" applyFont="1" applyFill="1" applyBorder="1" applyAlignment="1">
      <alignment horizontal="center" vertical="center" wrapText="1"/>
    </xf>
    <xf numFmtId="0" fontId="20" fillId="5" borderId="51" xfId="10" applyFont="1" applyFill="1" applyBorder="1" applyAlignment="1">
      <alignment horizontal="center" vertical="center" wrapText="1" readingOrder="2"/>
    </xf>
    <xf numFmtId="0" fontId="20" fillId="5" borderId="53" xfId="10" applyFont="1" applyFill="1" applyBorder="1" applyAlignment="1">
      <alignment horizontal="center" vertical="center" wrapText="1" readingOrder="2"/>
    </xf>
    <xf numFmtId="0" fontId="25" fillId="5" borderId="53" xfId="0" applyFont="1" applyFill="1" applyBorder="1" applyAlignment="1">
      <alignment horizontal="center"/>
    </xf>
    <xf numFmtId="0" fontId="20" fillId="5" borderId="34" xfId="8" applyFont="1" applyFill="1" applyBorder="1" applyAlignment="1">
      <alignment horizontal="center" vertical="center" wrapText="1"/>
    </xf>
    <xf numFmtId="0" fontId="20" fillId="5" borderId="8" xfId="8" applyFont="1" applyFill="1" applyBorder="1" applyAlignment="1">
      <alignment horizontal="center" vertical="center" wrapText="1"/>
    </xf>
    <xf numFmtId="0" fontId="20" fillId="5" borderId="35" xfId="8" applyFont="1" applyFill="1" applyBorder="1" applyAlignment="1">
      <alignment horizontal="center" vertical="center" wrapText="1"/>
    </xf>
    <xf numFmtId="0" fontId="20" fillId="5" borderId="75" xfId="8" applyFont="1" applyFill="1" applyBorder="1" applyAlignment="1">
      <alignment horizontal="center" vertical="center" wrapText="1"/>
    </xf>
    <xf numFmtId="0" fontId="20" fillId="5" borderId="23" xfId="8" applyFont="1" applyFill="1" applyBorder="1" applyAlignment="1">
      <alignment horizontal="center" vertical="center" wrapText="1"/>
    </xf>
    <xf numFmtId="0" fontId="20" fillId="5" borderId="76" xfId="8" applyFont="1" applyFill="1" applyBorder="1" applyAlignment="1">
      <alignment horizontal="center" vertical="center" wrapText="1"/>
    </xf>
    <xf numFmtId="3" fontId="16" fillId="2" borderId="112" xfId="0" applyNumberFormat="1" applyFont="1" applyFill="1" applyBorder="1" applyAlignment="1">
      <alignment horizontal="right" vertical="center" wrapText="1"/>
    </xf>
    <xf numFmtId="0" fontId="16" fillId="5" borderId="79"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84" xfId="0" applyFont="1" applyFill="1" applyBorder="1" applyAlignment="1">
      <alignment horizontal="center" vertical="center"/>
    </xf>
    <xf numFmtId="0" fontId="16" fillId="5" borderId="82" xfId="0" applyFont="1" applyFill="1" applyBorder="1" applyAlignment="1">
      <alignment horizontal="center" vertical="center"/>
    </xf>
    <xf numFmtId="0" fontId="16" fillId="5" borderId="45" xfId="0" applyFont="1" applyFill="1" applyBorder="1" applyAlignment="1">
      <alignment horizontal="center" vertical="center"/>
    </xf>
    <xf numFmtId="0" fontId="16" fillId="5" borderId="83" xfId="0" applyFont="1" applyFill="1" applyBorder="1" applyAlignment="1">
      <alignment horizontal="center" vertical="center"/>
    </xf>
    <xf numFmtId="0" fontId="16" fillId="5" borderId="142" xfId="0" applyFont="1" applyFill="1" applyBorder="1" applyAlignment="1">
      <alignment horizontal="center" vertical="center"/>
    </xf>
    <xf numFmtId="0" fontId="16" fillId="5" borderId="39" xfId="0" applyFont="1" applyFill="1" applyBorder="1" applyAlignment="1">
      <alignment horizontal="center" vertical="center"/>
    </xf>
    <xf numFmtId="0" fontId="16" fillId="5" borderId="94" xfId="0" applyFont="1" applyFill="1" applyBorder="1" applyAlignment="1">
      <alignment horizontal="center" vertical="center"/>
    </xf>
    <xf numFmtId="0" fontId="16" fillId="5" borderId="143" xfId="0" applyFont="1" applyFill="1" applyBorder="1" applyAlignment="1">
      <alignment horizontal="center" vertical="center"/>
    </xf>
    <xf numFmtId="3" fontId="16" fillId="2" borderId="148" xfId="0" applyNumberFormat="1" applyFont="1" applyFill="1" applyBorder="1" applyAlignment="1">
      <alignment horizontal="left" vertical="center" wrapText="1"/>
    </xf>
    <xf numFmtId="0" fontId="16" fillId="5" borderId="139" xfId="0" applyFont="1" applyFill="1" applyBorder="1" applyAlignment="1">
      <alignment horizontal="center" vertical="center"/>
    </xf>
    <xf numFmtId="0" fontId="16" fillId="5" borderId="120" xfId="0" applyFont="1" applyFill="1" applyBorder="1" applyAlignment="1">
      <alignment horizontal="center" vertical="center"/>
    </xf>
    <xf numFmtId="0" fontId="16" fillId="5" borderId="58" xfId="0" applyFont="1" applyFill="1" applyBorder="1" applyAlignment="1">
      <alignment horizontal="center" vertical="center"/>
    </xf>
    <xf numFmtId="0" fontId="16" fillId="5" borderId="59" xfId="0" applyFont="1" applyFill="1" applyBorder="1" applyAlignment="1">
      <alignment horizontal="center" vertical="center"/>
    </xf>
    <xf numFmtId="0" fontId="16" fillId="5" borderId="60" xfId="0" applyFont="1" applyFill="1" applyBorder="1" applyAlignment="1">
      <alignment horizontal="center" vertical="center"/>
    </xf>
    <xf numFmtId="0" fontId="16" fillId="5" borderId="141" xfId="0" applyFont="1" applyFill="1" applyBorder="1" applyAlignment="1">
      <alignment horizontal="center" vertical="center"/>
    </xf>
    <xf numFmtId="0" fontId="16" fillId="0" borderId="94" xfId="0" applyFont="1" applyBorder="1" applyAlignment="1">
      <alignment horizontal="right" vertical="center" wrapText="1"/>
    </xf>
    <xf numFmtId="0" fontId="16" fillId="5" borderId="140" xfId="0" applyFont="1" applyFill="1" applyBorder="1" applyAlignment="1">
      <alignment horizontal="center" vertical="center"/>
    </xf>
    <xf numFmtId="0" fontId="16" fillId="5" borderId="119" xfId="0" applyFont="1" applyFill="1" applyBorder="1" applyAlignment="1">
      <alignment horizontal="center" vertical="center"/>
    </xf>
    <xf numFmtId="0" fontId="16" fillId="5" borderId="103" xfId="0" applyFont="1" applyFill="1" applyBorder="1" applyAlignment="1">
      <alignment horizontal="center" vertical="center"/>
    </xf>
    <xf numFmtId="0" fontId="16" fillId="5" borderId="54" xfId="0" applyFont="1" applyFill="1" applyBorder="1" applyAlignment="1">
      <alignment horizontal="center" vertical="center"/>
    </xf>
    <xf numFmtId="0" fontId="16" fillId="5" borderId="48" xfId="0" applyFont="1" applyFill="1" applyBorder="1" applyAlignment="1">
      <alignment horizontal="center" vertical="center"/>
    </xf>
    <xf numFmtId="0" fontId="16" fillId="5" borderId="78" xfId="0" applyFont="1" applyFill="1" applyBorder="1" applyAlignment="1">
      <alignment horizontal="center" vertical="center"/>
    </xf>
    <xf numFmtId="0" fontId="16" fillId="5" borderId="41" xfId="0" applyFont="1" applyFill="1" applyBorder="1" applyAlignment="1">
      <alignment horizontal="center" vertical="center"/>
    </xf>
    <xf numFmtId="0" fontId="16" fillId="5" borderId="104" xfId="0" applyFont="1" applyFill="1" applyBorder="1" applyAlignment="1">
      <alignment horizontal="center" vertical="center"/>
    </xf>
    <xf numFmtId="0" fontId="16" fillId="5" borderId="80" xfId="0" applyFont="1" applyFill="1" applyBorder="1" applyAlignment="1">
      <alignment horizontal="center" vertical="center"/>
    </xf>
    <xf numFmtId="0" fontId="16" fillId="5" borderId="75"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76" xfId="0" applyFont="1" applyFill="1" applyBorder="1" applyAlignment="1">
      <alignment horizontal="center" vertical="center"/>
    </xf>
    <xf numFmtId="0" fontId="16" fillId="5" borderId="102" xfId="0" applyFont="1" applyFill="1" applyBorder="1" applyAlignment="1">
      <alignment horizontal="center" vertical="center"/>
    </xf>
    <xf numFmtId="0" fontId="16" fillId="2" borderId="19" xfId="0" applyFont="1" applyFill="1" applyBorder="1" applyAlignment="1">
      <alignment horizontal="right" vertical="center"/>
    </xf>
    <xf numFmtId="0" fontId="16" fillId="5" borderId="55" xfId="0" applyFont="1" applyFill="1" applyBorder="1" applyAlignment="1">
      <alignment horizontal="center" vertical="center"/>
    </xf>
    <xf numFmtId="0" fontId="16" fillId="5" borderId="105" xfId="0" applyFont="1" applyFill="1" applyBorder="1" applyAlignment="1">
      <alignment horizontal="center" vertical="center"/>
    </xf>
    <xf numFmtId="0" fontId="16" fillId="5" borderId="86" xfId="0" applyFont="1" applyFill="1" applyBorder="1" applyAlignment="1">
      <alignment horizontal="center" vertical="center"/>
    </xf>
    <xf numFmtId="0" fontId="16" fillId="5" borderId="146" xfId="0" applyFont="1" applyFill="1" applyBorder="1" applyAlignment="1">
      <alignment horizontal="center" vertical="center"/>
    </xf>
    <xf numFmtId="0" fontId="16" fillId="5" borderId="147" xfId="0" applyFont="1" applyFill="1" applyBorder="1" applyAlignment="1">
      <alignment horizontal="center" vertical="center"/>
    </xf>
    <xf numFmtId="0" fontId="16" fillId="5" borderId="41" xfId="0" applyFont="1" applyFill="1" applyBorder="1" applyAlignment="1">
      <alignment horizontal="center" vertical="center" wrapText="1"/>
    </xf>
    <xf numFmtId="0" fontId="16" fillId="5" borderId="104" xfId="0" applyFont="1" applyFill="1" applyBorder="1" applyAlignment="1">
      <alignment horizontal="center" vertical="center" wrapText="1"/>
    </xf>
    <xf numFmtId="0" fontId="16" fillId="5" borderId="80" xfId="0" applyFont="1" applyFill="1" applyBorder="1" applyAlignment="1">
      <alignment horizontal="center" vertical="center" wrapText="1"/>
    </xf>
    <xf numFmtId="0" fontId="58" fillId="0" borderId="0" xfId="0" applyFont="1" applyBorder="1" applyAlignment="1">
      <alignment horizontal="center" vertical="center"/>
    </xf>
    <xf numFmtId="0" fontId="32" fillId="0" borderId="0" xfId="0" applyFont="1" applyBorder="1" applyAlignment="1">
      <alignment horizontal="center" vertical="center"/>
    </xf>
    <xf numFmtId="0" fontId="25" fillId="0" borderId="0" xfId="0" applyFont="1" applyAlignment="1">
      <alignment horizontal="center" vertical="center"/>
    </xf>
    <xf numFmtId="0" fontId="32" fillId="3" borderId="19" xfId="0" applyFont="1" applyFill="1" applyBorder="1" applyAlignment="1">
      <alignment horizontal="center" vertical="center"/>
    </xf>
    <xf numFmtId="0" fontId="32" fillId="3" borderId="18" xfId="0" applyFont="1" applyFill="1" applyBorder="1" applyAlignment="1">
      <alignment horizontal="center" vertical="center"/>
    </xf>
    <xf numFmtId="0" fontId="32" fillId="3" borderId="1" xfId="0" applyFont="1" applyFill="1" applyBorder="1" applyAlignment="1">
      <alignment horizontal="center" vertical="center"/>
    </xf>
    <xf numFmtId="0" fontId="32" fillId="4" borderId="0"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31" fillId="4" borderId="19" xfId="2" applyFont="1" applyFill="1" applyBorder="1" applyAlignment="1">
      <alignment horizontal="center" vertical="center" wrapText="1"/>
    </xf>
    <xf numFmtId="0" fontId="31" fillId="4" borderId="18" xfId="2" applyFont="1" applyFill="1" applyBorder="1" applyAlignment="1">
      <alignment horizontal="center" vertical="center" wrapText="1"/>
    </xf>
  </cellXfs>
  <cellStyles count="87">
    <cellStyle name="Normal" xfId="0" builtinId="0"/>
    <cellStyle name="Normal_Sheet1" xfId="1"/>
    <cellStyle name="Normal_Sheet1_1" xfId="2"/>
    <cellStyle name="Normal_Sheet1_1 2" xfId="8"/>
    <cellStyle name="Normal_Sheet2" xfId="9"/>
    <cellStyle name="Normal_Sheet2_1" xfId="10"/>
    <cellStyle name="Normal_ج 3" xfId="3"/>
    <cellStyle name="Normal_جدول 10" xfId="5"/>
    <cellStyle name="Normal_جدول 12" xfId="6"/>
    <cellStyle name="Normal_جدول 14" xfId="7"/>
    <cellStyle name="Normal_جدول 6" xfId="4"/>
    <cellStyle name="style1636960790258" xfId="11"/>
    <cellStyle name="style1636960790340" xfId="14"/>
    <cellStyle name="style1636960790412" xfId="12"/>
    <cellStyle name="style1636960790493" xfId="15"/>
    <cellStyle name="style1636960790583" xfId="13"/>
    <cellStyle name="style1636960790657" xfId="16"/>
    <cellStyle name="style1637654879734" xfId="17"/>
    <cellStyle name="style1637654879781" xfId="23"/>
    <cellStyle name="style1637654879874" xfId="20"/>
    <cellStyle name="style1637654879937" xfId="18"/>
    <cellStyle name="style1637654879984" xfId="24"/>
    <cellStyle name="style1637654880099" xfId="21"/>
    <cellStyle name="style1637654880162" xfId="19"/>
    <cellStyle name="style1637654880303" xfId="22"/>
    <cellStyle name="style1639457731211" xfId="25"/>
    <cellStyle name="style1639457731264" xfId="26"/>
    <cellStyle name="style1639457731311" xfId="27"/>
    <cellStyle name="style1639457731342" xfId="28"/>
    <cellStyle name="style1639457731389" xfId="29"/>
    <cellStyle name="style1639457731442" xfId="30"/>
    <cellStyle name="style1642394034572" xfId="31"/>
    <cellStyle name="style1642394034636" xfId="32"/>
    <cellStyle name="style1642394034667" xfId="33"/>
    <cellStyle name="style1642394034698" xfId="34"/>
    <cellStyle name="style1642394034761" xfId="35"/>
    <cellStyle name="style1642394034808" xfId="36"/>
    <cellStyle name="style1642394034870" xfId="37"/>
    <cellStyle name="style1642394034917" xfId="38"/>
    <cellStyle name="style1642394034964" xfId="39"/>
    <cellStyle name="style1642394035011" xfId="40"/>
    <cellStyle name="style1642394035058" xfId="41"/>
    <cellStyle name="style1642394035089" xfId="42"/>
    <cellStyle name="style1642394035418" xfId="43"/>
    <cellStyle name="style1642394035449" xfId="44"/>
    <cellStyle name="style1642394035480" xfId="45"/>
    <cellStyle name="style1642394035511" xfId="46"/>
    <cellStyle name="style1642394035558" xfId="47"/>
    <cellStyle name="style1642394035589" xfId="48"/>
    <cellStyle name="style1642394035636" xfId="49"/>
    <cellStyle name="style1642394035699" xfId="50"/>
    <cellStyle name="style1642394035730" xfId="51"/>
    <cellStyle name="style1642915512783" xfId="52"/>
    <cellStyle name="style1642915512830" xfId="53"/>
    <cellStyle name="style1642915512861" xfId="54"/>
    <cellStyle name="style1642915512893" xfId="55"/>
    <cellStyle name="style1642915512941" xfId="56"/>
    <cellStyle name="style1642915512972" xfId="57"/>
    <cellStyle name="style1642915513065" xfId="58"/>
    <cellStyle name="style1642915513130" xfId="59"/>
    <cellStyle name="style1642915513169" xfId="60"/>
    <cellStyle name="style1642915513223" xfId="61"/>
    <cellStyle name="style1642915513270" xfId="62"/>
    <cellStyle name="style1642915513302" xfId="63"/>
    <cellStyle name="style1642915513671" xfId="64"/>
    <cellStyle name="style1642915513701" xfId="65"/>
    <cellStyle name="style1642915513826" xfId="66"/>
    <cellStyle name="style1642915513857" xfId="67"/>
    <cellStyle name="style1642915514093" xfId="68"/>
    <cellStyle name="style1642915580481" xfId="71"/>
    <cellStyle name="style1642915580553" xfId="72"/>
    <cellStyle name="style1642915580601" xfId="70"/>
    <cellStyle name="style1642915580635" xfId="73"/>
    <cellStyle name="style1642915581449" xfId="69"/>
    <cellStyle name="style1644997207770" xfId="76"/>
    <cellStyle name="style1644997207817" xfId="77"/>
    <cellStyle name="style1644998018544" xfId="74"/>
    <cellStyle name="style1644998018654" xfId="75"/>
    <cellStyle name="style1667126173667" xfId="78"/>
    <cellStyle name="style1667126173714" xfId="79"/>
    <cellStyle name="style1667126173746" xfId="80"/>
    <cellStyle name="style1667126173792" xfId="81"/>
    <cellStyle name="style1667126173840" xfId="82"/>
    <cellStyle name="style1667126173871" xfId="83"/>
    <cellStyle name="style1667126173934" xfId="84"/>
    <cellStyle name="style1667126173965" xfId="85"/>
    <cellStyle name="style1667126174012" xfI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0"/>
  <sheetViews>
    <sheetView rightToLeft="1" view="pageBreakPreview" topLeftCell="A16" zoomScale="60" workbookViewId="0">
      <selection activeCell="I5" sqref="I5"/>
    </sheetView>
  </sheetViews>
  <sheetFormatPr defaultRowHeight="15" x14ac:dyDescent="0.25"/>
  <cols>
    <col min="1" max="1" width="18.42578125" customWidth="1"/>
    <col min="2" max="2" width="26.42578125" customWidth="1"/>
    <col min="3" max="3" width="29" customWidth="1"/>
    <col min="4" max="4" width="34.140625" customWidth="1"/>
    <col min="5" max="5" width="30.5703125" customWidth="1"/>
    <col min="6" max="6" width="22.28515625" customWidth="1"/>
    <col min="7" max="7" width="34.5703125" customWidth="1"/>
    <col min="8" max="8" width="12.85546875" customWidth="1"/>
    <col min="11" max="11" width="16.7109375" customWidth="1"/>
  </cols>
  <sheetData>
    <row r="1" spans="1:7" ht="27.75" customHeight="1" x14ac:dyDescent="0.25">
      <c r="A1" s="1141" t="s">
        <v>571</v>
      </c>
      <c r="B1" s="1141"/>
      <c r="C1" s="1141"/>
      <c r="D1" s="1141"/>
      <c r="E1" s="1141"/>
      <c r="F1" s="1141"/>
      <c r="G1" s="1141"/>
    </row>
    <row r="2" spans="1:7" ht="41.25" customHeight="1" x14ac:dyDescent="0.25">
      <c r="A2" s="1142" t="s">
        <v>572</v>
      </c>
      <c r="B2" s="1142"/>
      <c r="C2" s="1142"/>
      <c r="D2" s="1142"/>
      <c r="E2" s="1142"/>
      <c r="F2" s="1142"/>
      <c r="G2" s="1142"/>
    </row>
    <row r="3" spans="1:7" ht="21" customHeight="1" thickBot="1" x14ac:dyDescent="0.3">
      <c r="A3" s="135" t="s">
        <v>64</v>
      </c>
      <c r="B3" s="139"/>
      <c r="C3" s="139"/>
      <c r="D3" s="139"/>
      <c r="E3" s="139"/>
      <c r="F3" s="139"/>
      <c r="G3" s="137" t="s">
        <v>288</v>
      </c>
    </row>
    <row r="4" spans="1:7" ht="50.25" customHeight="1" thickTop="1" thickBot="1" x14ac:dyDescent="0.3">
      <c r="A4" s="1137" t="s">
        <v>37</v>
      </c>
      <c r="B4" s="140" t="s">
        <v>155</v>
      </c>
      <c r="C4" s="140" t="s">
        <v>98</v>
      </c>
      <c r="D4" s="140" t="s">
        <v>154</v>
      </c>
      <c r="E4" s="140" t="s">
        <v>25</v>
      </c>
      <c r="F4" s="140" t="s">
        <v>153</v>
      </c>
      <c r="G4" s="1139" t="s">
        <v>74</v>
      </c>
    </row>
    <row r="5" spans="1:7" ht="67.5" customHeight="1" thickTop="1" thickBot="1" x14ac:dyDescent="0.3">
      <c r="A5" s="1138"/>
      <c r="B5" s="130" t="s">
        <v>308</v>
      </c>
      <c r="C5" s="130" t="s">
        <v>309</v>
      </c>
      <c r="D5" s="130" t="s">
        <v>702</v>
      </c>
      <c r="E5" s="130" t="s">
        <v>310</v>
      </c>
      <c r="F5" s="130" t="s">
        <v>703</v>
      </c>
      <c r="G5" s="1140"/>
    </row>
    <row r="6" spans="1:7" ht="24.95" customHeight="1" thickTop="1" x14ac:dyDescent="0.25">
      <c r="A6" s="393" t="str">
        <f>'جدول 4'!A6</f>
        <v>نينوى</v>
      </c>
      <c r="B6" s="709">
        <v>27761.438418078949</v>
      </c>
      <c r="C6" s="709">
        <v>1873.7615819209</v>
      </c>
      <c r="D6" s="709">
        <v>58592.144632768206</v>
      </c>
      <c r="E6" s="709">
        <v>87.715254237288136</v>
      </c>
      <c r="F6" s="710">
        <v>4471.0357142857138</v>
      </c>
      <c r="G6" s="395" t="s">
        <v>138</v>
      </c>
    </row>
    <row r="7" spans="1:7" ht="24.95" customHeight="1" x14ac:dyDescent="0.25">
      <c r="A7" s="396" t="str">
        <f>'جدول 4'!A7</f>
        <v>كركوك</v>
      </c>
      <c r="B7" s="711">
        <v>19087.545348837259</v>
      </c>
      <c r="C7" s="711">
        <v>1586.4337209302339</v>
      </c>
      <c r="D7" s="711">
        <v>38222.369767441931</v>
      </c>
      <c r="E7" s="711">
        <v>135.9348837209304</v>
      </c>
      <c r="F7" s="711">
        <v>5334.65648854962</v>
      </c>
      <c r="G7" s="397" t="s">
        <v>139</v>
      </c>
    </row>
    <row r="8" spans="1:7" ht="24.95" customHeight="1" x14ac:dyDescent="0.25">
      <c r="A8" s="398" t="str">
        <f>'جدول 4'!A8</f>
        <v xml:space="preserve">ديالى </v>
      </c>
      <c r="B8" s="712">
        <v>25950.750837988813</v>
      </c>
      <c r="C8" s="712">
        <v>1565.3854748603349</v>
      </c>
      <c r="D8" s="712">
        <v>56628.576536312787</v>
      </c>
      <c r="E8" s="712">
        <v>115.66145251396645</v>
      </c>
      <c r="F8" s="713">
        <v>7382.6473988439311</v>
      </c>
      <c r="G8" s="400" t="s">
        <v>140</v>
      </c>
    </row>
    <row r="9" spans="1:7" ht="24.95" customHeight="1" x14ac:dyDescent="0.25">
      <c r="A9" s="396" t="str">
        <f>'جدول 4'!A9</f>
        <v>الانبار</v>
      </c>
      <c r="B9" s="711">
        <v>25191.367664670579</v>
      </c>
      <c r="C9" s="711">
        <v>1334.1161676646698</v>
      </c>
      <c r="D9" s="711">
        <v>44102.999999999964</v>
      </c>
      <c r="E9" s="711">
        <v>151.71017964071837</v>
      </c>
      <c r="F9" s="711">
        <v>6893.4615384615327</v>
      </c>
      <c r="G9" s="397" t="s">
        <v>141</v>
      </c>
    </row>
    <row r="10" spans="1:7" ht="24.95" customHeight="1" x14ac:dyDescent="0.25">
      <c r="A10" s="398" t="str">
        <f>'جدول 4'!A10</f>
        <v>بغداد</v>
      </c>
      <c r="B10" s="712">
        <v>35826.626206896646</v>
      </c>
      <c r="C10" s="712">
        <v>2178.8924137931067</v>
      </c>
      <c r="D10" s="712">
        <v>77643.610344827888</v>
      </c>
      <c r="E10" s="712">
        <v>123.18413793103447</v>
      </c>
      <c r="F10" s="713">
        <v>11026.746753246745</v>
      </c>
      <c r="G10" s="400" t="s">
        <v>142</v>
      </c>
    </row>
    <row r="11" spans="1:7" ht="24.95" customHeight="1" x14ac:dyDescent="0.25">
      <c r="A11" s="396" t="str">
        <f>'جدول 4'!A11</f>
        <v>بابل</v>
      </c>
      <c r="B11" s="711">
        <v>22113.406666666873</v>
      </c>
      <c r="C11" s="711">
        <v>1068.6944444444462</v>
      </c>
      <c r="D11" s="711">
        <v>45501.570000000371</v>
      </c>
      <c r="E11" s="711">
        <v>139.82555555555578</v>
      </c>
      <c r="F11" s="711">
        <v>8749.4444444444471</v>
      </c>
      <c r="G11" s="397" t="s">
        <v>143</v>
      </c>
    </row>
    <row r="12" spans="1:7" ht="24.95" customHeight="1" x14ac:dyDescent="0.25">
      <c r="A12" s="398" t="str">
        <f>'جدول 4'!A12</f>
        <v>كربلاء</v>
      </c>
      <c r="B12" s="712">
        <v>25307.689690721676</v>
      </c>
      <c r="C12" s="712">
        <v>1586.9154639175242</v>
      </c>
      <c r="D12" s="712">
        <v>39236.942268041246</v>
      </c>
      <c r="E12" s="712">
        <v>86.80618556701053</v>
      </c>
      <c r="F12" s="713">
        <v>8541.7682926829293</v>
      </c>
      <c r="G12" s="400" t="s">
        <v>144</v>
      </c>
    </row>
    <row r="13" spans="1:7" ht="24.95" customHeight="1" x14ac:dyDescent="0.25">
      <c r="A13" s="396" t="str">
        <f>'جدول 4'!A13</f>
        <v>واسط</v>
      </c>
      <c r="B13" s="711">
        <v>18328.20689655163</v>
      </c>
      <c r="C13" s="711">
        <v>774.10459770114824</v>
      </c>
      <c r="D13" s="711">
        <v>18837.496551724103</v>
      </c>
      <c r="E13" s="711">
        <v>177.38045977011416</v>
      </c>
      <c r="F13" s="711">
        <v>4266.2127659574471</v>
      </c>
      <c r="G13" s="397" t="s">
        <v>145</v>
      </c>
    </row>
    <row r="14" spans="1:7" ht="24.95" customHeight="1" x14ac:dyDescent="0.25">
      <c r="A14" s="398" t="str">
        <f>'جدول 4'!A14</f>
        <v>صلاح الدين</v>
      </c>
      <c r="B14" s="712">
        <v>26054.504651162712</v>
      </c>
      <c r="C14" s="712">
        <v>1318.3965116279096</v>
      </c>
      <c r="D14" s="712">
        <v>34669.453488372099</v>
      </c>
      <c r="E14" s="712">
        <v>139.76976744186018</v>
      </c>
      <c r="F14" s="713">
        <v>7618.9942528735601</v>
      </c>
      <c r="G14" s="400" t="s">
        <v>146</v>
      </c>
    </row>
    <row r="15" spans="1:7" ht="24.95" customHeight="1" x14ac:dyDescent="0.25">
      <c r="A15" s="396" t="str">
        <f>'جدول 4'!A15</f>
        <v>النجف</v>
      </c>
      <c r="B15" s="711">
        <v>27630.860103626925</v>
      </c>
      <c r="C15" s="711">
        <v>1901.3647668393787</v>
      </c>
      <c r="D15" s="711">
        <v>65923.904663212292</v>
      </c>
      <c r="E15" s="711">
        <v>71.91502590673575</v>
      </c>
      <c r="F15" s="711">
        <v>12433.333333333336</v>
      </c>
      <c r="G15" s="397" t="s">
        <v>147</v>
      </c>
    </row>
    <row r="16" spans="1:7" ht="24.95" customHeight="1" x14ac:dyDescent="0.25">
      <c r="A16" s="398" t="str">
        <f>'جدول 4'!A16</f>
        <v>القادسية</v>
      </c>
      <c r="B16" s="712">
        <v>22069.141520467911</v>
      </c>
      <c r="C16" s="712">
        <v>1394.6959064327491</v>
      </c>
      <c r="D16" s="712">
        <v>60973.590643275114</v>
      </c>
      <c r="E16" s="712">
        <v>106.55321637426918</v>
      </c>
      <c r="F16" s="713">
        <v>10247.089552238796</v>
      </c>
      <c r="G16" s="400" t="s">
        <v>148</v>
      </c>
    </row>
    <row r="17" spans="1:7" ht="24.95" customHeight="1" x14ac:dyDescent="0.25">
      <c r="A17" s="396" t="str">
        <f>'جدول 4'!A17</f>
        <v>المثنى</v>
      </c>
      <c r="B17" s="711">
        <v>16284.925301204874</v>
      </c>
      <c r="C17" s="711">
        <v>1230.9795180722881</v>
      </c>
      <c r="D17" s="711">
        <v>36717.540963855397</v>
      </c>
      <c r="E17" s="711">
        <v>106.53012048192784</v>
      </c>
      <c r="F17" s="711">
        <v>6790.625</v>
      </c>
      <c r="G17" s="397" t="s">
        <v>149</v>
      </c>
    </row>
    <row r="18" spans="1:7" ht="24.95" customHeight="1" x14ac:dyDescent="0.25">
      <c r="A18" s="398" t="str">
        <f>'جدول 4'!A18</f>
        <v>ذي قار</v>
      </c>
      <c r="B18" s="712">
        <v>26682.227058823522</v>
      </c>
      <c r="C18" s="712">
        <v>898.60235294117751</v>
      </c>
      <c r="D18" s="712">
        <v>40636.472941176391</v>
      </c>
      <c r="E18" s="712">
        <v>152.64352941176429</v>
      </c>
      <c r="F18" s="713">
        <v>12752.952941176485</v>
      </c>
      <c r="G18" s="400" t="s">
        <v>150</v>
      </c>
    </row>
    <row r="19" spans="1:7" ht="24.95" customHeight="1" x14ac:dyDescent="0.25">
      <c r="A19" s="396" t="str">
        <f>'جدول 4'!A19</f>
        <v>ميسان</v>
      </c>
      <c r="B19" s="711">
        <v>22645.567857142894</v>
      </c>
      <c r="C19" s="711">
        <v>1025.3571428571433</v>
      </c>
      <c r="D19" s="711">
        <v>46525.94761904762</v>
      </c>
      <c r="E19" s="711">
        <v>153.1333333333331</v>
      </c>
      <c r="F19" s="711">
        <v>7677.1739130434735</v>
      </c>
      <c r="G19" s="397" t="s">
        <v>151</v>
      </c>
    </row>
    <row r="20" spans="1:7" ht="24.95" customHeight="1" thickBot="1" x14ac:dyDescent="0.3">
      <c r="A20" s="401" t="str">
        <f>'جدول 4'!A20</f>
        <v>البصرة</v>
      </c>
      <c r="B20" s="714">
        <v>29234.69238578673</v>
      </c>
      <c r="C20" s="714">
        <v>1072.2071065989849</v>
      </c>
      <c r="D20" s="714">
        <v>63594.82639593901</v>
      </c>
      <c r="E20" s="714">
        <v>118.14213197969515</v>
      </c>
      <c r="F20" s="715">
        <v>7233.4905660377353</v>
      </c>
      <c r="G20" s="403" t="s">
        <v>152</v>
      </c>
    </row>
    <row r="21" spans="1:7" ht="24.95" customHeight="1" thickTop="1" thickBot="1" x14ac:dyDescent="0.3">
      <c r="A21" s="141" t="str">
        <f>'جدول 4'!A21</f>
        <v>المجموع</v>
      </c>
      <c r="B21" s="716">
        <v>29951.442208904577</v>
      </c>
      <c r="C21" s="716">
        <v>1751.0605341586152</v>
      </c>
      <c r="D21" s="716">
        <v>62469.872501631755</v>
      </c>
      <c r="E21" s="716">
        <v>123.3465203657054</v>
      </c>
      <c r="F21" s="716">
        <v>9477.2574521289571</v>
      </c>
      <c r="G21" s="143" t="s">
        <v>546</v>
      </c>
    </row>
    <row r="22" spans="1:7" ht="24.95" customHeight="1" thickTop="1" x14ac:dyDescent="0.25">
      <c r="A22" s="1143" t="str">
        <f>'جدول 4'!A22</f>
        <v xml:space="preserve">محافظات اقليم كردستان </v>
      </c>
      <c r="B22" s="1143"/>
      <c r="C22" s="1143"/>
      <c r="D22" s="331"/>
      <c r="E22" s="331"/>
      <c r="F22" s="331"/>
      <c r="G22" s="332" t="s">
        <v>492</v>
      </c>
    </row>
    <row r="23" spans="1:7" ht="24.95" customHeight="1" x14ac:dyDescent="0.25">
      <c r="A23" s="404" t="str">
        <f>'جدول 4'!A23</f>
        <v>دهوك</v>
      </c>
      <c r="B23" s="717">
        <v>12382.457142857114</v>
      </c>
      <c r="C23" s="717">
        <v>1245.9605442176849</v>
      </c>
      <c r="D23" s="717">
        <v>26254.272108843521</v>
      </c>
      <c r="E23" s="717">
        <v>122.5074829931973</v>
      </c>
      <c r="F23" s="718">
        <v>5621.0869565217399</v>
      </c>
      <c r="G23" s="405" t="s">
        <v>496</v>
      </c>
    </row>
    <row r="24" spans="1:7" ht="24.95" customHeight="1" x14ac:dyDescent="0.25">
      <c r="A24" s="186" t="str">
        <f>'جدول 4'!A24</f>
        <v>سليمانية</v>
      </c>
      <c r="B24" s="719">
        <v>16819.169491525459</v>
      </c>
      <c r="C24" s="719">
        <v>1939.3514124293795</v>
      </c>
      <c r="D24" s="719">
        <v>36254.802259887023</v>
      </c>
      <c r="E24" s="719">
        <v>118.88587570621461</v>
      </c>
      <c r="F24" s="719">
        <v>6744.1666666666661</v>
      </c>
      <c r="G24" s="406" t="s">
        <v>497</v>
      </c>
    </row>
    <row r="25" spans="1:7" ht="24.95" customHeight="1" thickBot="1" x14ac:dyDescent="0.3">
      <c r="A25" s="549" t="str">
        <f>'جدول 4'!A25</f>
        <v>اربيل</v>
      </c>
      <c r="B25" s="720">
        <v>27431.398773006011</v>
      </c>
      <c r="C25" s="720">
        <v>1276.9398773006133</v>
      </c>
      <c r="D25" s="720">
        <v>42181.803680981538</v>
      </c>
      <c r="E25" s="720">
        <v>161.33496932515334</v>
      </c>
      <c r="F25" s="721">
        <v>9881.8653846153975</v>
      </c>
      <c r="G25" s="550" t="s">
        <v>498</v>
      </c>
    </row>
    <row r="26" spans="1:7" ht="24.95" customHeight="1" thickTop="1" thickBot="1" x14ac:dyDescent="0.3">
      <c r="A26" s="551" t="str">
        <f>'جدول 4'!A26</f>
        <v>المجموع</v>
      </c>
      <c r="B26" s="722">
        <v>21038.591930922321</v>
      </c>
      <c r="C26" s="722">
        <v>1504.0953904799826</v>
      </c>
      <c r="D26" s="722">
        <v>37278.847525700308</v>
      </c>
      <c r="E26" s="722">
        <v>139.54879407532172</v>
      </c>
      <c r="F26" s="722">
        <v>9394.1940648841937</v>
      </c>
      <c r="G26" s="336" t="s">
        <v>546</v>
      </c>
    </row>
    <row r="27" spans="1:7" ht="24.95" customHeight="1" thickTop="1" thickBot="1" x14ac:dyDescent="0.3">
      <c r="A27" s="141" t="str">
        <f>'جدول 4'!A27</f>
        <v>المجموع الكلي</v>
      </c>
      <c r="B27" s="716">
        <v>28263.846093250952</v>
      </c>
      <c r="C27" s="716">
        <v>1704.2991274060025</v>
      </c>
      <c r="D27" s="716">
        <v>57700.099132528987</v>
      </c>
      <c r="E27" s="716">
        <v>126.41432621056038</v>
      </c>
      <c r="F27" s="716">
        <v>9462.9612782866752</v>
      </c>
      <c r="G27" s="143" t="s">
        <v>542</v>
      </c>
    </row>
    <row r="28" spans="1:7" ht="24" thickTop="1" x14ac:dyDescent="0.25">
      <c r="A28" s="3"/>
      <c r="B28" s="347"/>
      <c r="C28" s="347"/>
      <c r="D28" s="347"/>
      <c r="E28" s="347"/>
      <c r="F28" s="347"/>
    </row>
    <row r="29" spans="1:7" x14ac:dyDescent="0.25">
      <c r="A29" s="3"/>
      <c r="B29" s="16"/>
      <c r="C29" s="16"/>
      <c r="D29" s="16"/>
      <c r="E29" s="16"/>
      <c r="F29" s="16"/>
    </row>
    <row r="30" spans="1:7" x14ac:dyDescent="0.25">
      <c r="A30" s="13"/>
      <c r="B30" s="16"/>
      <c r="C30" s="16"/>
      <c r="D30" s="16"/>
      <c r="E30" s="16"/>
      <c r="F30" s="16"/>
    </row>
  </sheetData>
  <mergeCells count="5">
    <mergeCell ref="A4:A5"/>
    <mergeCell ref="G4:G5"/>
    <mergeCell ref="A1:G1"/>
    <mergeCell ref="A2:G2"/>
    <mergeCell ref="A22:C22"/>
  </mergeCells>
  <printOptions horizontalCentered="1"/>
  <pageMargins left="0.25" right="0.25" top="0.75" bottom="0.75" header="0.3" footer="0.3"/>
  <pageSetup paperSize="9" scale="66" orientation="landscape" verticalDpi="300" r:id="rId1"/>
  <headerFooter>
    <oddFooter xml:space="preserve">&amp;C&amp;"-,Bold"&amp;14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2"/>
  <sheetViews>
    <sheetView rightToLeft="1" view="pageBreakPreview" zoomScale="60" workbookViewId="0">
      <selection activeCell="A8" sqref="A8:A12"/>
    </sheetView>
  </sheetViews>
  <sheetFormatPr defaultRowHeight="15" x14ac:dyDescent="0.25"/>
  <cols>
    <col min="1" max="1" width="12.5703125" customWidth="1"/>
    <col min="2" max="2" width="15.42578125" customWidth="1"/>
    <col min="3" max="3" width="22.85546875" customWidth="1"/>
    <col min="4" max="4" width="32.5703125" customWidth="1"/>
    <col min="5" max="5" width="30.85546875" customWidth="1"/>
    <col min="6" max="6" width="11.7109375" customWidth="1"/>
    <col min="7" max="7" width="14.42578125" customWidth="1"/>
    <col min="8" max="8" width="27.28515625" customWidth="1"/>
    <col min="9" max="9" width="16.7109375" customWidth="1"/>
    <col min="10" max="10" width="12.28515625" customWidth="1"/>
    <col min="11" max="12" width="12.42578125" customWidth="1"/>
    <col min="13" max="13" width="23.140625" customWidth="1"/>
    <col min="14" max="14" width="14.85546875" customWidth="1"/>
  </cols>
  <sheetData>
    <row r="1" spans="1:14" ht="29.25" customHeight="1" x14ac:dyDescent="0.25">
      <c r="A1" s="1246" t="s">
        <v>504</v>
      </c>
      <c r="B1" s="1246"/>
      <c r="C1" s="1246"/>
      <c r="D1" s="1246"/>
      <c r="E1" s="1246"/>
      <c r="F1" s="1246"/>
      <c r="G1" s="1246"/>
      <c r="H1" s="1246"/>
      <c r="I1" s="1246"/>
      <c r="J1" s="1246"/>
      <c r="K1" s="1246"/>
      <c r="L1" s="1246"/>
      <c r="M1" s="1246"/>
      <c r="N1" s="1246"/>
    </row>
    <row r="2" spans="1:14" ht="48.75" customHeight="1" x14ac:dyDescent="0.25">
      <c r="A2" s="1146" t="s">
        <v>481</v>
      </c>
      <c r="B2" s="1146"/>
      <c r="C2" s="1146"/>
      <c r="D2" s="1146"/>
      <c r="E2" s="1146"/>
      <c r="F2" s="1146"/>
      <c r="G2" s="1146"/>
      <c r="H2" s="1146"/>
      <c r="I2" s="1146"/>
      <c r="J2" s="1146"/>
      <c r="K2" s="1146"/>
      <c r="L2" s="1146"/>
      <c r="M2" s="1146"/>
      <c r="N2" s="1146"/>
    </row>
    <row r="3" spans="1:14" ht="24" customHeight="1" thickBot="1" x14ac:dyDescent="0.3">
      <c r="A3" s="1244" t="s">
        <v>101</v>
      </c>
      <c r="B3" s="1244"/>
      <c r="C3" s="189"/>
      <c r="D3" s="189"/>
      <c r="E3" s="189"/>
      <c r="F3" s="189"/>
      <c r="G3" s="189"/>
      <c r="H3" s="189"/>
      <c r="I3" s="189"/>
      <c r="J3" s="189"/>
      <c r="K3" s="190"/>
      <c r="L3" s="189"/>
      <c r="M3" s="1247" t="s">
        <v>292</v>
      </c>
      <c r="N3" s="1247"/>
    </row>
    <row r="4" spans="1:14" ht="21" customHeight="1" thickTop="1" thickBot="1" x14ac:dyDescent="0.3">
      <c r="A4" s="1237" t="s">
        <v>34</v>
      </c>
      <c r="B4" s="1233" t="s">
        <v>45</v>
      </c>
      <c r="C4" s="1236" t="s">
        <v>43</v>
      </c>
      <c r="D4" s="1236"/>
      <c r="E4" s="1236"/>
      <c r="F4" s="1236"/>
      <c r="G4" s="1236"/>
      <c r="H4" s="1236" t="s">
        <v>304</v>
      </c>
      <c r="I4" s="1236"/>
      <c r="J4" s="1236"/>
      <c r="K4" s="1236"/>
      <c r="L4" s="1237" t="s">
        <v>53</v>
      </c>
      <c r="M4" s="1250" t="s">
        <v>246</v>
      </c>
      <c r="N4" s="1237" t="s">
        <v>78</v>
      </c>
    </row>
    <row r="5" spans="1:14" ht="18.75" customHeight="1" thickTop="1" thickBot="1" x14ac:dyDescent="0.3">
      <c r="A5" s="1238"/>
      <c r="B5" s="1234"/>
      <c r="C5" s="1248" t="s">
        <v>392</v>
      </c>
      <c r="D5" s="1248"/>
      <c r="E5" s="1248"/>
      <c r="F5" s="1248"/>
      <c r="G5" s="1248"/>
      <c r="H5" s="1248" t="s">
        <v>344</v>
      </c>
      <c r="I5" s="1248"/>
      <c r="J5" s="1248"/>
      <c r="K5" s="1248"/>
      <c r="L5" s="1238"/>
      <c r="M5" s="1251"/>
      <c r="N5" s="1238"/>
    </row>
    <row r="6" spans="1:14" ht="57.75" customHeight="1" thickTop="1" thickBot="1" x14ac:dyDescent="0.3">
      <c r="A6" s="1238"/>
      <c r="B6" s="1234"/>
      <c r="C6" s="191" t="s">
        <v>26</v>
      </c>
      <c r="D6" s="191" t="s">
        <v>62</v>
      </c>
      <c r="E6" s="191" t="s">
        <v>27</v>
      </c>
      <c r="F6" s="191" t="s">
        <v>28</v>
      </c>
      <c r="G6" s="191" t="s">
        <v>56</v>
      </c>
      <c r="H6" s="191" t="s">
        <v>127</v>
      </c>
      <c r="I6" s="191" t="s">
        <v>29</v>
      </c>
      <c r="J6" s="191" t="s">
        <v>30</v>
      </c>
      <c r="K6" s="191" t="s">
        <v>444</v>
      </c>
      <c r="L6" s="1249"/>
      <c r="M6" s="1251"/>
      <c r="N6" s="1238"/>
    </row>
    <row r="7" spans="1:14" ht="96.75" customHeight="1" thickTop="1" thickBot="1" x14ac:dyDescent="0.3">
      <c r="A7" s="1239"/>
      <c r="B7" s="1235"/>
      <c r="C7" s="192" t="s">
        <v>345</v>
      </c>
      <c r="D7" s="192" t="s">
        <v>346</v>
      </c>
      <c r="E7" s="192" t="s">
        <v>347</v>
      </c>
      <c r="F7" s="192" t="s">
        <v>348</v>
      </c>
      <c r="G7" s="192" t="s">
        <v>443</v>
      </c>
      <c r="H7" s="192" t="s">
        <v>349</v>
      </c>
      <c r="I7" s="192" t="s">
        <v>350</v>
      </c>
      <c r="J7" s="192" t="s">
        <v>351</v>
      </c>
      <c r="K7" s="192" t="s">
        <v>443</v>
      </c>
      <c r="L7" s="192" t="s">
        <v>352</v>
      </c>
      <c r="M7" s="1252"/>
      <c r="N7" s="1239"/>
    </row>
    <row r="8" spans="1:14" ht="30" customHeight="1" thickTop="1" x14ac:dyDescent="0.25">
      <c r="A8" s="1245" t="s">
        <v>2</v>
      </c>
      <c r="B8" s="193" t="s">
        <v>54</v>
      </c>
      <c r="C8" s="194">
        <v>393.06765052232998</v>
      </c>
      <c r="D8" s="194">
        <v>286.49693229245116</v>
      </c>
      <c r="E8" s="194">
        <v>214.19614682955213</v>
      </c>
      <c r="F8" s="194">
        <v>9.9537672256498144</v>
      </c>
      <c r="G8" s="194">
        <v>8.6660636346072408</v>
      </c>
      <c r="H8" s="194">
        <v>118.84645995975951</v>
      </c>
      <c r="I8" s="194">
        <v>0</v>
      </c>
      <c r="J8" s="194">
        <v>33.781539335888702</v>
      </c>
      <c r="K8" s="194">
        <v>11.528165493243156</v>
      </c>
      <c r="L8" s="194">
        <v>56.580685211110044</v>
      </c>
      <c r="M8" s="195" t="s">
        <v>278</v>
      </c>
      <c r="N8" s="1240" t="s">
        <v>136</v>
      </c>
    </row>
    <row r="9" spans="1:14" ht="30" customHeight="1" x14ac:dyDescent="0.25">
      <c r="A9" s="1242"/>
      <c r="B9" s="196" t="s">
        <v>55</v>
      </c>
      <c r="C9" s="127">
        <v>2500</v>
      </c>
      <c r="D9" s="127">
        <v>600</v>
      </c>
      <c r="E9" s="127">
        <v>600</v>
      </c>
      <c r="F9" s="127">
        <v>0</v>
      </c>
      <c r="G9" s="127">
        <v>0</v>
      </c>
      <c r="H9" s="127">
        <v>150</v>
      </c>
      <c r="I9" s="127">
        <v>0</v>
      </c>
      <c r="J9" s="127">
        <v>0</v>
      </c>
      <c r="K9" s="127">
        <v>0</v>
      </c>
      <c r="L9" s="127">
        <v>135</v>
      </c>
      <c r="M9" s="197" t="s">
        <v>279</v>
      </c>
      <c r="N9" s="1231"/>
    </row>
    <row r="10" spans="1:14" ht="30" customHeight="1" x14ac:dyDescent="0.25">
      <c r="A10" s="1242"/>
      <c r="B10" s="198" t="s">
        <v>31</v>
      </c>
      <c r="C10" s="126">
        <v>682.1018808123996</v>
      </c>
      <c r="D10" s="126">
        <v>439.74996545832147</v>
      </c>
      <c r="E10" s="126">
        <v>252.12600723320801</v>
      </c>
      <c r="F10" s="126">
        <v>27.081550619206642</v>
      </c>
      <c r="G10" s="126">
        <v>33.344224660069514</v>
      </c>
      <c r="H10" s="126">
        <v>212.60354248978899</v>
      </c>
      <c r="I10" s="126">
        <v>1.5275124957152888</v>
      </c>
      <c r="J10" s="126">
        <v>40.862428722622894</v>
      </c>
      <c r="K10" s="126">
        <v>36.007816952919505</v>
      </c>
      <c r="L10" s="126">
        <v>81.363379526809027</v>
      </c>
      <c r="M10" s="216" t="s">
        <v>280</v>
      </c>
      <c r="N10" s="1231"/>
    </row>
    <row r="11" spans="1:14" ht="30" customHeight="1" x14ac:dyDescent="0.25">
      <c r="A11" s="1242"/>
      <c r="B11" s="196" t="s">
        <v>450</v>
      </c>
      <c r="C11" s="127">
        <v>236.60863463142198</v>
      </c>
      <c r="D11" s="127">
        <v>201.84627931909117</v>
      </c>
      <c r="E11" s="127">
        <v>72.408825122559762</v>
      </c>
      <c r="F11" s="127">
        <v>0</v>
      </c>
      <c r="G11" s="127">
        <v>8.8653417073794625</v>
      </c>
      <c r="H11" s="127">
        <v>254.47881698951483</v>
      </c>
      <c r="I11" s="127">
        <v>0</v>
      </c>
      <c r="J11" s="127">
        <v>70.624125127989842</v>
      </c>
      <c r="K11" s="127">
        <v>30.687721294775059</v>
      </c>
      <c r="L11" s="127">
        <v>63.619293858528565</v>
      </c>
      <c r="M11" s="216" t="s">
        <v>455</v>
      </c>
      <c r="N11" s="1231"/>
    </row>
    <row r="12" spans="1:14" ht="30" customHeight="1" thickBot="1" x14ac:dyDescent="0.3">
      <c r="A12" s="1243"/>
      <c r="B12" s="199" t="s">
        <v>21</v>
      </c>
      <c r="C12" s="200">
        <v>625.02483014340396</v>
      </c>
      <c r="D12" s="200">
        <v>409.1748874991643</v>
      </c>
      <c r="E12" s="200">
        <v>243.95149553800945</v>
      </c>
      <c r="F12" s="200">
        <v>23.635096491341272</v>
      </c>
      <c r="G12" s="200">
        <v>28.533848508170809</v>
      </c>
      <c r="H12" s="200">
        <v>195.126988366934</v>
      </c>
      <c r="I12" s="200">
        <v>1.229099526647796</v>
      </c>
      <c r="J12" s="200">
        <v>39.717640697992437</v>
      </c>
      <c r="K12" s="200">
        <v>31.352361525631778</v>
      </c>
      <c r="L12" s="200">
        <v>76.571975695353203</v>
      </c>
      <c r="M12" s="215" t="s">
        <v>33</v>
      </c>
      <c r="N12" s="1232"/>
    </row>
    <row r="13" spans="1:14" ht="30" customHeight="1" x14ac:dyDescent="0.25">
      <c r="A13" s="1241" t="s">
        <v>454</v>
      </c>
      <c r="B13" s="201" t="s">
        <v>54</v>
      </c>
      <c r="C13" s="202">
        <v>639.65631391253987</v>
      </c>
      <c r="D13" s="202">
        <v>2011.7355765284301</v>
      </c>
      <c r="E13" s="202">
        <v>329.926203204383</v>
      </c>
      <c r="F13" s="202">
        <v>0</v>
      </c>
      <c r="G13" s="202">
        <v>0</v>
      </c>
      <c r="H13" s="202">
        <v>167.43091145524915</v>
      </c>
      <c r="I13" s="202">
        <v>0</v>
      </c>
      <c r="J13" s="202">
        <v>0</v>
      </c>
      <c r="K13" s="202">
        <v>0</v>
      </c>
      <c r="L13" s="202">
        <v>110.48024196956902</v>
      </c>
      <c r="M13" s="203" t="s">
        <v>278</v>
      </c>
      <c r="N13" s="1230" t="s">
        <v>452</v>
      </c>
    </row>
    <row r="14" spans="1:14" ht="30" customHeight="1" x14ac:dyDescent="0.25">
      <c r="A14" s="1242"/>
      <c r="B14" s="196" t="s">
        <v>55</v>
      </c>
      <c r="C14" s="127">
        <v>0</v>
      </c>
      <c r="D14" s="127">
        <v>0</v>
      </c>
      <c r="E14" s="127">
        <v>0</v>
      </c>
      <c r="F14" s="127">
        <v>0</v>
      </c>
      <c r="G14" s="127">
        <v>0</v>
      </c>
      <c r="H14" s="127">
        <v>0</v>
      </c>
      <c r="I14" s="127">
        <v>0</v>
      </c>
      <c r="J14" s="127">
        <v>0</v>
      </c>
      <c r="K14" s="127">
        <v>0</v>
      </c>
      <c r="L14" s="127">
        <v>0</v>
      </c>
      <c r="M14" s="197" t="s">
        <v>279</v>
      </c>
      <c r="N14" s="1231"/>
    </row>
    <row r="15" spans="1:14" ht="30" customHeight="1" x14ac:dyDescent="0.25">
      <c r="A15" s="1242"/>
      <c r="B15" s="198" t="s">
        <v>31</v>
      </c>
      <c r="C15" s="126">
        <v>1187.0845504055801</v>
      </c>
      <c r="D15" s="126">
        <v>1900.6644736796316</v>
      </c>
      <c r="E15" s="126">
        <v>566.61510887414545</v>
      </c>
      <c r="F15" s="126">
        <v>30.626110111699184</v>
      </c>
      <c r="G15" s="126">
        <v>25.42720025378188</v>
      </c>
      <c r="H15" s="126">
        <v>363.69792539364488</v>
      </c>
      <c r="I15" s="126">
        <v>1.2872700879533714</v>
      </c>
      <c r="J15" s="126">
        <v>144.01888739808118</v>
      </c>
      <c r="K15" s="126">
        <v>214.81394004467691</v>
      </c>
      <c r="L15" s="126">
        <v>185.71330981763296</v>
      </c>
      <c r="M15" s="216" t="s">
        <v>280</v>
      </c>
      <c r="N15" s="1231"/>
    </row>
    <row r="16" spans="1:14" ht="30" customHeight="1" x14ac:dyDescent="0.25">
      <c r="A16" s="1242"/>
      <c r="B16" s="196" t="s">
        <v>450</v>
      </c>
      <c r="C16" s="127">
        <v>391.1168484636994</v>
      </c>
      <c r="D16" s="127">
        <v>271.66881817388725</v>
      </c>
      <c r="E16" s="127">
        <v>114.07574746857898</v>
      </c>
      <c r="F16" s="127">
        <v>0</v>
      </c>
      <c r="G16" s="127">
        <v>0</v>
      </c>
      <c r="H16" s="127">
        <v>114.07574746857898</v>
      </c>
      <c r="I16" s="127">
        <v>0</v>
      </c>
      <c r="J16" s="127">
        <v>65.186141410616557</v>
      </c>
      <c r="K16" s="127">
        <v>48.889606057962425</v>
      </c>
      <c r="L16" s="127">
        <v>86.074456564246617</v>
      </c>
      <c r="M16" s="216" t="s">
        <v>455</v>
      </c>
      <c r="N16" s="1231"/>
    </row>
    <row r="17" spans="1:14" ht="30" customHeight="1" thickBot="1" x14ac:dyDescent="0.3">
      <c r="A17" s="1243"/>
      <c r="B17" s="199" t="s">
        <v>21</v>
      </c>
      <c r="C17" s="200">
        <v>1186.2757103969002</v>
      </c>
      <c r="D17" s="200">
        <v>1900.2048557737305</v>
      </c>
      <c r="E17" s="200">
        <v>566.21392835582924</v>
      </c>
      <c r="F17" s="200">
        <v>30.58168793622615</v>
      </c>
      <c r="G17" s="200">
        <v>25.390318927771389</v>
      </c>
      <c r="H17" s="200">
        <v>363.41607382996426</v>
      </c>
      <c r="I17" s="200">
        <v>1.2854029446067341</v>
      </c>
      <c r="J17" s="200">
        <v>143.84734658411784</v>
      </c>
      <c r="K17" s="200">
        <v>214.53037483890009</v>
      </c>
      <c r="L17" s="200">
        <v>185.60027192411169</v>
      </c>
      <c r="M17" s="215" t="s">
        <v>33</v>
      </c>
      <c r="N17" s="1232"/>
    </row>
    <row r="18" spans="1:14" ht="30" customHeight="1" x14ac:dyDescent="0.25">
      <c r="A18" s="1241" t="s">
        <v>5</v>
      </c>
      <c r="B18" s="201" t="s">
        <v>54</v>
      </c>
      <c r="C18" s="204">
        <v>1387.9225762810668</v>
      </c>
      <c r="D18" s="204">
        <v>983.78010123228455</v>
      </c>
      <c r="E18" s="204">
        <v>1198.035095383392</v>
      </c>
      <c r="F18" s="204">
        <v>0.51327947431906717</v>
      </c>
      <c r="G18" s="204">
        <v>0</v>
      </c>
      <c r="H18" s="204">
        <v>0</v>
      </c>
      <c r="I18" s="204">
        <v>0</v>
      </c>
      <c r="J18" s="204">
        <v>0</v>
      </c>
      <c r="K18" s="204">
        <v>0</v>
      </c>
      <c r="L18" s="204">
        <v>141.69768133691355</v>
      </c>
      <c r="M18" s="203" t="s">
        <v>278</v>
      </c>
      <c r="N18" s="1230" t="s">
        <v>137</v>
      </c>
    </row>
    <row r="19" spans="1:14" ht="30" customHeight="1" x14ac:dyDescent="0.25">
      <c r="A19" s="1242"/>
      <c r="B19" s="196" t="s">
        <v>55</v>
      </c>
      <c r="C19" s="205">
        <v>0</v>
      </c>
      <c r="D19" s="205">
        <v>0</v>
      </c>
      <c r="E19" s="205">
        <v>0</v>
      </c>
      <c r="F19" s="205">
        <v>0</v>
      </c>
      <c r="G19" s="205">
        <v>0</v>
      </c>
      <c r="H19" s="205">
        <v>0</v>
      </c>
      <c r="I19" s="205">
        <v>0</v>
      </c>
      <c r="J19" s="205">
        <v>0</v>
      </c>
      <c r="K19" s="205">
        <v>0</v>
      </c>
      <c r="L19" s="205">
        <v>0</v>
      </c>
      <c r="M19" s="197" t="s">
        <v>279</v>
      </c>
      <c r="N19" s="1231"/>
    </row>
    <row r="20" spans="1:14" ht="30" customHeight="1" x14ac:dyDescent="0.25">
      <c r="A20" s="1242"/>
      <c r="B20" s="206" t="s">
        <v>31</v>
      </c>
      <c r="C20" s="205">
        <v>1038.7363459566857</v>
      </c>
      <c r="D20" s="205">
        <v>1641.7550059174625</v>
      </c>
      <c r="E20" s="205">
        <v>557.61918153705551</v>
      </c>
      <c r="F20" s="205">
        <v>41.701716273369648</v>
      </c>
      <c r="G20" s="205">
        <v>41.086824498401107</v>
      </c>
      <c r="H20" s="205">
        <v>338.80925419162185</v>
      </c>
      <c r="I20" s="205">
        <v>2.6637786810154127</v>
      </c>
      <c r="J20" s="205">
        <v>93.53608911748357</v>
      </c>
      <c r="K20" s="205">
        <v>26.095578088998611</v>
      </c>
      <c r="L20" s="205">
        <v>292.13344524788772</v>
      </c>
      <c r="M20" s="216" t="s">
        <v>280</v>
      </c>
      <c r="N20" s="1231"/>
    </row>
    <row r="21" spans="1:14" ht="30" customHeight="1" x14ac:dyDescent="0.25">
      <c r="A21" s="1242"/>
      <c r="B21" s="206" t="s">
        <v>450</v>
      </c>
      <c r="C21" s="205">
        <v>79.814996946398736</v>
      </c>
      <c r="D21" s="205">
        <v>2439.4385838049047</v>
      </c>
      <c r="E21" s="205">
        <v>303.24056321827294</v>
      </c>
      <c r="F21" s="205">
        <v>0</v>
      </c>
      <c r="G21" s="205">
        <v>54.265601879972024</v>
      </c>
      <c r="H21" s="205">
        <v>370.91283851858458</v>
      </c>
      <c r="I21" s="205">
        <v>0</v>
      </c>
      <c r="J21" s="205">
        <v>145.2767518786525</v>
      </c>
      <c r="K21" s="205">
        <v>77.522288399960033</v>
      </c>
      <c r="L21" s="205">
        <v>245.73860344585961</v>
      </c>
      <c r="M21" s="216" t="s">
        <v>455</v>
      </c>
      <c r="N21" s="1231"/>
    </row>
    <row r="22" spans="1:14" ht="30" customHeight="1" thickBot="1" x14ac:dyDescent="0.3">
      <c r="A22" s="1243"/>
      <c r="B22" s="207" t="s">
        <v>21</v>
      </c>
      <c r="C22" s="208">
        <v>1050.6142661298056</v>
      </c>
      <c r="D22" s="208">
        <v>1616.7377433336026</v>
      </c>
      <c r="E22" s="208">
        <v>585.61653559979777</v>
      </c>
      <c r="F22" s="208">
        <v>39.650745989872746</v>
      </c>
      <c r="G22" s="208">
        <v>39.318904100255708</v>
      </c>
      <c r="H22" s="208">
        <v>323.8739457433382</v>
      </c>
      <c r="I22" s="208">
        <v>2.5327689431724525</v>
      </c>
      <c r="J22" s="208">
        <v>89.612609029653512</v>
      </c>
      <c r="K22" s="208">
        <v>25.173302331286909</v>
      </c>
      <c r="L22" s="208">
        <v>285.11981866882201</v>
      </c>
      <c r="M22" s="215" t="s">
        <v>33</v>
      </c>
      <c r="N22" s="1232"/>
    </row>
    <row r="23" spans="1:14" ht="30" customHeight="1" x14ac:dyDescent="0.25">
      <c r="A23" s="1241" t="s">
        <v>475</v>
      </c>
      <c r="B23" s="348" t="s">
        <v>54</v>
      </c>
      <c r="C23" s="349">
        <v>569.99077509074345</v>
      </c>
      <c r="D23" s="349">
        <v>418.40232665431415</v>
      </c>
      <c r="E23" s="349">
        <v>388.50802887456217</v>
      </c>
      <c r="F23" s="349">
        <v>8.2361338102733797</v>
      </c>
      <c r="G23" s="349">
        <v>7.0917298033614324</v>
      </c>
      <c r="H23" s="349">
        <v>98.108270257100145</v>
      </c>
      <c r="I23" s="349">
        <v>0</v>
      </c>
      <c r="J23" s="349">
        <v>27.644563831154649</v>
      </c>
      <c r="K23" s="349">
        <v>9.4338835085441133</v>
      </c>
      <c r="L23" s="349">
        <v>71.884696621078319</v>
      </c>
      <c r="M23" s="350" t="s">
        <v>278</v>
      </c>
      <c r="N23" s="1230" t="s">
        <v>283</v>
      </c>
    </row>
    <row r="24" spans="1:14" ht="30" customHeight="1" x14ac:dyDescent="0.25">
      <c r="A24" s="1242"/>
      <c r="B24" s="196" t="s">
        <v>55</v>
      </c>
      <c r="C24" s="127">
        <v>2500</v>
      </c>
      <c r="D24" s="127">
        <v>600</v>
      </c>
      <c r="E24" s="127">
        <v>600</v>
      </c>
      <c r="F24" s="127">
        <v>0</v>
      </c>
      <c r="G24" s="127">
        <v>0</v>
      </c>
      <c r="H24" s="127">
        <v>150</v>
      </c>
      <c r="I24" s="127">
        <v>0</v>
      </c>
      <c r="J24" s="127">
        <v>0</v>
      </c>
      <c r="K24" s="127">
        <v>0</v>
      </c>
      <c r="L24" s="127">
        <v>135</v>
      </c>
      <c r="M24" s="197" t="s">
        <v>279</v>
      </c>
      <c r="N24" s="1231"/>
    </row>
    <row r="25" spans="1:14" ht="30" customHeight="1" x14ac:dyDescent="0.25">
      <c r="A25" s="1242"/>
      <c r="B25" s="198" t="s">
        <v>31</v>
      </c>
      <c r="C25" s="126">
        <v>993.93080286680254</v>
      </c>
      <c r="D25" s="126">
        <v>1395.0925545110304</v>
      </c>
      <c r="E25" s="126">
        <v>472.39140927010419</v>
      </c>
      <c r="F25" s="126">
        <v>33.057920826876547</v>
      </c>
      <c r="G25" s="126">
        <v>32.623425684242434</v>
      </c>
      <c r="H25" s="126">
        <v>311.999843949286</v>
      </c>
      <c r="I25" s="126">
        <v>1.7873803231532479</v>
      </c>
      <c r="J25" s="126">
        <v>98.254381809417694</v>
      </c>
      <c r="K25" s="126">
        <v>103.84981943849711</v>
      </c>
      <c r="L25" s="126">
        <v>188.64782590958569</v>
      </c>
      <c r="M25" s="216" t="s">
        <v>280</v>
      </c>
      <c r="N25" s="1231"/>
    </row>
    <row r="26" spans="1:14" ht="30" customHeight="1" thickBot="1" x14ac:dyDescent="0.3">
      <c r="A26" s="1242"/>
      <c r="B26" s="209" t="s">
        <v>450</v>
      </c>
      <c r="C26" s="210">
        <v>184.52898619736442</v>
      </c>
      <c r="D26" s="210">
        <v>1076.6714132749962</v>
      </c>
      <c r="E26" s="210">
        <v>164.65023615141985</v>
      </c>
      <c r="F26" s="210">
        <v>0</v>
      </c>
      <c r="G26" s="210">
        <v>26.02052637817652</v>
      </c>
      <c r="H26" s="210">
        <v>291.66803610119683</v>
      </c>
      <c r="I26" s="210">
        <v>0</v>
      </c>
      <c r="J26" s="210">
        <v>99.361494785581783</v>
      </c>
      <c r="K26" s="210">
        <v>49.966952827657821</v>
      </c>
      <c r="L26" s="210">
        <v>135.79225873238786</v>
      </c>
      <c r="M26" s="217" t="s">
        <v>280</v>
      </c>
      <c r="N26" s="1231"/>
    </row>
    <row r="27" spans="1:14" ht="30" customHeight="1" thickTop="1" thickBot="1" x14ac:dyDescent="0.3">
      <c r="A27" s="1243"/>
      <c r="B27" s="351" t="s">
        <v>21</v>
      </c>
      <c r="C27" s="352">
        <v>958.79366917867401</v>
      </c>
      <c r="D27" s="352">
        <v>1319.133021979726</v>
      </c>
      <c r="E27" s="352">
        <v>465.01539631306639</v>
      </c>
      <c r="F27" s="352">
        <v>31.015910494227459</v>
      </c>
      <c r="G27" s="352">
        <v>30.646082486600534</v>
      </c>
      <c r="H27" s="352">
        <v>295.54970830499406</v>
      </c>
      <c r="I27" s="352">
        <v>1.6438458561551441</v>
      </c>
      <c r="J27" s="352">
        <v>92.854209366850085</v>
      </c>
      <c r="K27" s="352">
        <v>96.420028116519561</v>
      </c>
      <c r="L27" s="352">
        <v>179.46820529080014</v>
      </c>
      <c r="M27" s="353" t="s">
        <v>33</v>
      </c>
      <c r="N27" s="1232"/>
    </row>
    <row r="28" spans="1:14" ht="15" customHeight="1" x14ac:dyDescent="0.25">
      <c r="A28" s="315"/>
    </row>
    <row r="29" spans="1:14" ht="15" customHeight="1" x14ac:dyDescent="0.25">
      <c r="A29" s="315"/>
    </row>
    <row r="30" spans="1:14" ht="15" customHeight="1" x14ac:dyDescent="0.25">
      <c r="A30" s="315"/>
    </row>
    <row r="31" spans="1:14" ht="15.75" customHeight="1" thickBot="1" x14ac:dyDescent="0.3">
      <c r="A31" s="316"/>
    </row>
    <row r="32" spans="1:14" ht="15.75" thickTop="1" x14ac:dyDescent="0.25"/>
  </sheetData>
  <mergeCells count="21">
    <mergeCell ref="A1:N1"/>
    <mergeCell ref="A2:N2"/>
    <mergeCell ref="M3:N3"/>
    <mergeCell ref="C5:G5"/>
    <mergeCell ref="H5:K5"/>
    <mergeCell ref="H4:K4"/>
    <mergeCell ref="L4:L6"/>
    <mergeCell ref="M4:M7"/>
    <mergeCell ref="A23:A27"/>
    <mergeCell ref="A3:B3"/>
    <mergeCell ref="A8:A12"/>
    <mergeCell ref="A13:A17"/>
    <mergeCell ref="A18:A22"/>
    <mergeCell ref="A4:A7"/>
    <mergeCell ref="N13:N17"/>
    <mergeCell ref="N18:N22"/>
    <mergeCell ref="N23:N27"/>
    <mergeCell ref="B4:B7"/>
    <mergeCell ref="C4:G4"/>
    <mergeCell ref="N4:N7"/>
    <mergeCell ref="N8:N12"/>
  </mergeCells>
  <printOptions horizontalCentered="1"/>
  <pageMargins left="0.25" right="0.25" top="0.75" bottom="0.75" header="0.3" footer="0.3"/>
  <pageSetup paperSize="9" scale="54" orientation="landscape" r:id="rId1"/>
  <headerFooter>
    <oddFooter>&amp;C&amp;"-,Bold"&amp;14 15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36"/>
  <sheetViews>
    <sheetView rightToLeft="1" view="pageBreakPreview" zoomScale="60" workbookViewId="0">
      <selection activeCell="H5" sqref="H5:K5"/>
    </sheetView>
  </sheetViews>
  <sheetFormatPr defaultRowHeight="15" x14ac:dyDescent="0.25"/>
  <cols>
    <col min="1" max="1" width="12.5703125" customWidth="1"/>
    <col min="2" max="2" width="15.42578125" customWidth="1"/>
    <col min="3" max="3" width="22.85546875" customWidth="1"/>
    <col min="4" max="4" width="32.5703125" customWidth="1"/>
    <col min="5" max="5" width="30.85546875" customWidth="1"/>
    <col min="6" max="6" width="11.7109375" customWidth="1"/>
    <col min="7" max="7" width="14.42578125" customWidth="1"/>
    <col min="8" max="8" width="27.28515625" customWidth="1"/>
    <col min="9" max="9" width="16.7109375" customWidth="1"/>
    <col min="10" max="10" width="12.28515625" customWidth="1"/>
    <col min="11" max="12" width="12.42578125" customWidth="1"/>
    <col min="13" max="13" width="27.7109375" customWidth="1"/>
    <col min="14" max="14" width="14.85546875" customWidth="1"/>
  </cols>
  <sheetData>
    <row r="1" spans="1:14" ht="29.25" customHeight="1" x14ac:dyDescent="0.25">
      <c r="A1" s="1246" t="s">
        <v>583</v>
      </c>
      <c r="B1" s="1246"/>
      <c r="C1" s="1246"/>
      <c r="D1" s="1246"/>
      <c r="E1" s="1246"/>
      <c r="F1" s="1246"/>
      <c r="G1" s="1246"/>
      <c r="H1" s="1246"/>
      <c r="I1" s="1246"/>
      <c r="J1" s="1246"/>
      <c r="K1" s="1246"/>
      <c r="L1" s="1246"/>
      <c r="M1" s="1246"/>
      <c r="N1" s="1246"/>
    </row>
    <row r="2" spans="1:14" ht="48.75" customHeight="1" x14ac:dyDescent="0.25">
      <c r="A2" s="1146" t="s">
        <v>584</v>
      </c>
      <c r="B2" s="1146"/>
      <c r="C2" s="1146"/>
      <c r="D2" s="1146"/>
      <c r="E2" s="1146"/>
      <c r="F2" s="1146"/>
      <c r="G2" s="1146"/>
      <c r="H2" s="1146"/>
      <c r="I2" s="1146"/>
      <c r="J2" s="1146"/>
      <c r="K2" s="1146"/>
      <c r="L2" s="1146"/>
      <c r="M2" s="1146"/>
      <c r="N2" s="1146"/>
    </row>
    <row r="3" spans="1:14" ht="24" customHeight="1" thickBot="1" x14ac:dyDescent="0.3">
      <c r="A3" s="1244" t="s">
        <v>101</v>
      </c>
      <c r="B3" s="1244"/>
      <c r="C3" s="189"/>
      <c r="D3" s="189"/>
      <c r="E3" s="189"/>
      <c r="F3" s="189"/>
      <c r="G3" s="189"/>
      <c r="H3" s="189"/>
      <c r="I3" s="189"/>
      <c r="J3" s="189"/>
      <c r="K3" s="190"/>
      <c r="L3" s="189"/>
      <c r="M3" s="1247" t="s">
        <v>292</v>
      </c>
      <c r="N3" s="1247"/>
    </row>
    <row r="4" spans="1:14" ht="21" customHeight="1" thickTop="1" thickBot="1" x14ac:dyDescent="0.3">
      <c r="A4" s="1237" t="s">
        <v>34</v>
      </c>
      <c r="B4" s="1253" t="s">
        <v>45</v>
      </c>
      <c r="C4" s="1236" t="s">
        <v>43</v>
      </c>
      <c r="D4" s="1236"/>
      <c r="E4" s="1236"/>
      <c r="F4" s="1236"/>
      <c r="G4" s="1236"/>
      <c r="H4" s="1236" t="s">
        <v>304</v>
      </c>
      <c r="I4" s="1236"/>
      <c r="J4" s="1236"/>
      <c r="K4" s="1236"/>
      <c r="L4" s="1237" t="s">
        <v>53</v>
      </c>
      <c r="M4" s="1256" t="s">
        <v>246</v>
      </c>
      <c r="N4" s="1237" t="s">
        <v>78</v>
      </c>
    </row>
    <row r="5" spans="1:14" ht="18.75" customHeight="1" thickTop="1" thickBot="1" x14ac:dyDescent="0.3">
      <c r="A5" s="1238"/>
      <c r="B5" s="1254"/>
      <c r="C5" s="1261" t="s">
        <v>392</v>
      </c>
      <c r="D5" s="1261"/>
      <c r="E5" s="1261"/>
      <c r="F5" s="1261"/>
      <c r="G5" s="1261"/>
      <c r="H5" s="1261" t="s">
        <v>344</v>
      </c>
      <c r="I5" s="1261"/>
      <c r="J5" s="1261"/>
      <c r="K5" s="1261"/>
      <c r="L5" s="1238"/>
      <c r="M5" s="1257"/>
      <c r="N5" s="1238"/>
    </row>
    <row r="6" spans="1:14" ht="57.75" customHeight="1" thickTop="1" thickBot="1" x14ac:dyDescent="0.3">
      <c r="A6" s="1238"/>
      <c r="B6" s="1254"/>
      <c r="C6" s="361" t="s">
        <v>26</v>
      </c>
      <c r="D6" s="361" t="s">
        <v>62</v>
      </c>
      <c r="E6" s="361" t="s">
        <v>27</v>
      </c>
      <c r="F6" s="361" t="s">
        <v>28</v>
      </c>
      <c r="G6" s="361" t="s">
        <v>56</v>
      </c>
      <c r="H6" s="361" t="s">
        <v>127</v>
      </c>
      <c r="I6" s="361" t="s">
        <v>29</v>
      </c>
      <c r="J6" s="361" t="s">
        <v>30</v>
      </c>
      <c r="K6" s="361" t="s">
        <v>444</v>
      </c>
      <c r="L6" s="1249"/>
      <c r="M6" s="1257"/>
      <c r="N6" s="1238"/>
    </row>
    <row r="7" spans="1:14" ht="96.75" customHeight="1" thickTop="1" thickBot="1" x14ac:dyDescent="0.3">
      <c r="A7" s="1239"/>
      <c r="B7" s="1255"/>
      <c r="C7" s="636" t="s">
        <v>345</v>
      </c>
      <c r="D7" s="636" t="s">
        <v>346</v>
      </c>
      <c r="E7" s="636" t="s">
        <v>347</v>
      </c>
      <c r="F7" s="636" t="s">
        <v>348</v>
      </c>
      <c r="G7" s="636" t="s">
        <v>443</v>
      </c>
      <c r="H7" s="636" t="s">
        <v>349</v>
      </c>
      <c r="I7" s="636" t="s">
        <v>350</v>
      </c>
      <c r="J7" s="636" t="s">
        <v>351</v>
      </c>
      <c r="K7" s="636" t="s">
        <v>443</v>
      </c>
      <c r="L7" s="636" t="s">
        <v>352</v>
      </c>
      <c r="M7" s="1258"/>
      <c r="N7" s="1239"/>
    </row>
    <row r="8" spans="1:14" ht="26.1" customHeight="1" thickTop="1" x14ac:dyDescent="0.25">
      <c r="A8" s="1245" t="s">
        <v>2</v>
      </c>
      <c r="B8" s="193" t="s">
        <v>54</v>
      </c>
      <c r="C8" s="787">
        <v>268.09820674890346</v>
      </c>
      <c r="D8" s="787">
        <v>248.53370950875549</v>
      </c>
      <c r="E8" s="787">
        <v>149.29011566657323</v>
      </c>
      <c r="F8" s="787">
        <v>6.5090608683629423</v>
      </c>
      <c r="G8" s="787">
        <v>9.2134370715403655</v>
      </c>
      <c r="H8" s="787">
        <v>98.310839244513673</v>
      </c>
      <c r="I8" s="787">
        <v>0</v>
      </c>
      <c r="J8" s="787">
        <v>28.107420907830075</v>
      </c>
      <c r="K8" s="787">
        <v>7.4859893938152684</v>
      </c>
      <c r="L8" s="787">
        <v>53.658891733644552</v>
      </c>
      <c r="M8" s="195" t="s">
        <v>544</v>
      </c>
      <c r="N8" s="1240" t="s">
        <v>136</v>
      </c>
    </row>
    <row r="9" spans="1:14" ht="26.1" customHeight="1" x14ac:dyDescent="0.25">
      <c r="A9" s="1242"/>
      <c r="B9" s="196" t="s">
        <v>55</v>
      </c>
      <c r="C9" s="788">
        <v>294.32039460030001</v>
      </c>
      <c r="D9" s="788">
        <v>231.07392567518815</v>
      </c>
      <c r="E9" s="788">
        <v>110.97194039645306</v>
      </c>
      <c r="F9" s="788">
        <v>0</v>
      </c>
      <c r="G9" s="788">
        <v>16.70449643841205</v>
      </c>
      <c r="H9" s="788">
        <v>66.774589834244779</v>
      </c>
      <c r="I9" s="788">
        <v>0</v>
      </c>
      <c r="J9" s="788">
        <v>3.8104408235644929</v>
      </c>
      <c r="K9" s="788">
        <v>0</v>
      </c>
      <c r="L9" s="788">
        <v>65.04606360341198</v>
      </c>
      <c r="M9" s="197" t="s">
        <v>547</v>
      </c>
      <c r="N9" s="1231"/>
    </row>
    <row r="10" spans="1:14" ht="26.1" customHeight="1" x14ac:dyDescent="0.25">
      <c r="A10" s="1242"/>
      <c r="B10" s="198" t="s">
        <v>31</v>
      </c>
      <c r="C10" s="789">
        <v>637.45553872978633</v>
      </c>
      <c r="D10" s="789">
        <v>414.59598029506896</v>
      </c>
      <c r="E10" s="789">
        <v>234.55638752964489</v>
      </c>
      <c r="F10" s="789">
        <v>24.404774826284772</v>
      </c>
      <c r="G10" s="789">
        <v>30.967884889722196</v>
      </c>
      <c r="H10" s="789">
        <v>208.70423160019459</v>
      </c>
      <c r="I10" s="789">
        <v>1.3758173831773093</v>
      </c>
      <c r="J10" s="789">
        <v>38.491925712414947</v>
      </c>
      <c r="K10" s="789">
        <v>32.654238855276247</v>
      </c>
      <c r="L10" s="789">
        <v>79.108218954929271</v>
      </c>
      <c r="M10" s="216" t="s">
        <v>545</v>
      </c>
      <c r="N10" s="1231"/>
    </row>
    <row r="11" spans="1:14" ht="26.1" customHeight="1" x14ac:dyDescent="0.25">
      <c r="A11" s="1242"/>
      <c r="B11" s="196" t="s">
        <v>450</v>
      </c>
      <c r="C11" s="788">
        <v>220.99140833086321</v>
      </c>
      <c r="D11" s="788">
        <v>208.56812641216845</v>
      </c>
      <c r="E11" s="788">
        <v>74.048833810184902</v>
      </c>
      <c r="F11" s="788">
        <v>0</v>
      </c>
      <c r="G11" s="788">
        <v>9.5141591861785049</v>
      </c>
      <c r="H11" s="788">
        <v>273.10306294604271</v>
      </c>
      <c r="I11" s="788">
        <v>0</v>
      </c>
      <c r="J11" s="788">
        <v>72.133519047554131</v>
      </c>
      <c r="K11" s="788">
        <v>32.933627952156357</v>
      </c>
      <c r="L11" s="788">
        <v>60.956741323639783</v>
      </c>
      <c r="M11" s="216" t="s">
        <v>280</v>
      </c>
      <c r="N11" s="1231"/>
    </row>
    <row r="12" spans="1:14" ht="26.1" customHeight="1" thickBot="1" x14ac:dyDescent="0.3">
      <c r="A12" s="1242"/>
      <c r="B12" s="672" t="s">
        <v>508</v>
      </c>
      <c r="C12" s="790">
        <v>0</v>
      </c>
      <c r="D12" s="790">
        <v>0</v>
      </c>
      <c r="E12" s="790">
        <v>0</v>
      </c>
      <c r="F12" s="790">
        <v>0</v>
      </c>
      <c r="G12" s="790">
        <v>0</v>
      </c>
      <c r="H12" s="790">
        <v>0</v>
      </c>
      <c r="I12" s="790">
        <v>0</v>
      </c>
      <c r="J12" s="790">
        <v>0</v>
      </c>
      <c r="K12" s="790">
        <v>0</v>
      </c>
      <c r="L12" s="790">
        <v>0</v>
      </c>
      <c r="M12" s="673" t="s">
        <v>543</v>
      </c>
      <c r="N12" s="1231"/>
    </row>
    <row r="13" spans="1:14" ht="26.1" customHeight="1" thickBot="1" x14ac:dyDescent="0.3">
      <c r="A13" s="1243"/>
      <c r="B13" s="674" t="s">
        <v>506</v>
      </c>
      <c r="C13" s="791">
        <v>539.19507642087376</v>
      </c>
      <c r="D13" s="791">
        <v>370.40933713072792</v>
      </c>
      <c r="E13" s="791">
        <v>211.52121783952154</v>
      </c>
      <c r="F13" s="791">
        <v>19.589150322179318</v>
      </c>
      <c r="G13" s="791">
        <v>25.188792896220381</v>
      </c>
      <c r="H13" s="791">
        <v>180.18456757532644</v>
      </c>
      <c r="I13" s="791">
        <v>1.010960456460817</v>
      </c>
      <c r="J13" s="791">
        <v>35.935164901508053</v>
      </c>
      <c r="K13" s="791">
        <v>26.099150311342544</v>
      </c>
      <c r="L13" s="791">
        <v>72.389517958265273</v>
      </c>
      <c r="M13" s="675" t="s">
        <v>546</v>
      </c>
      <c r="N13" s="1232"/>
    </row>
    <row r="14" spans="1:14" ht="26.1" customHeight="1" x14ac:dyDescent="0.25">
      <c r="A14" s="1241" t="s">
        <v>454</v>
      </c>
      <c r="B14" s="676" t="s">
        <v>54</v>
      </c>
      <c r="C14" s="792">
        <v>639.65631391253987</v>
      </c>
      <c r="D14" s="792">
        <v>2011.7355765284299</v>
      </c>
      <c r="E14" s="792">
        <v>329.926203204383</v>
      </c>
      <c r="F14" s="792">
        <v>0</v>
      </c>
      <c r="G14" s="792">
        <v>0</v>
      </c>
      <c r="H14" s="792">
        <v>167.43091145524915</v>
      </c>
      <c r="I14" s="792">
        <v>0</v>
      </c>
      <c r="J14" s="792">
        <v>0</v>
      </c>
      <c r="K14" s="792">
        <v>0</v>
      </c>
      <c r="L14" s="792">
        <v>110.48024196956902</v>
      </c>
      <c r="M14" s="677" t="s">
        <v>544</v>
      </c>
      <c r="N14" s="1230" t="s">
        <v>452</v>
      </c>
    </row>
    <row r="15" spans="1:14" ht="26.1" customHeight="1" x14ac:dyDescent="0.25">
      <c r="A15" s="1242"/>
      <c r="B15" s="196" t="s">
        <v>55</v>
      </c>
      <c r="C15" s="788">
        <v>0</v>
      </c>
      <c r="D15" s="788">
        <v>0</v>
      </c>
      <c r="E15" s="788">
        <v>0</v>
      </c>
      <c r="F15" s="788">
        <v>0</v>
      </c>
      <c r="G15" s="788">
        <v>0</v>
      </c>
      <c r="H15" s="788">
        <v>0</v>
      </c>
      <c r="I15" s="788">
        <v>0</v>
      </c>
      <c r="J15" s="788">
        <v>0</v>
      </c>
      <c r="K15" s="788">
        <v>0</v>
      </c>
      <c r="L15" s="788">
        <v>0</v>
      </c>
      <c r="M15" s="197" t="s">
        <v>547</v>
      </c>
      <c r="N15" s="1231"/>
    </row>
    <row r="16" spans="1:14" ht="26.1" customHeight="1" x14ac:dyDescent="0.25">
      <c r="A16" s="1242"/>
      <c r="B16" s="198" t="s">
        <v>31</v>
      </c>
      <c r="C16" s="789">
        <v>1000.368208422925</v>
      </c>
      <c r="D16" s="789">
        <v>1610.1340147328551</v>
      </c>
      <c r="E16" s="789">
        <v>454.12539437618784</v>
      </c>
      <c r="F16" s="789">
        <v>23.719296448288592</v>
      </c>
      <c r="G16" s="789">
        <v>25.695507781558856</v>
      </c>
      <c r="H16" s="789">
        <v>320.49799985158245</v>
      </c>
      <c r="I16" s="789">
        <v>0.92057960161893149</v>
      </c>
      <c r="J16" s="789">
        <v>107.26049166045728</v>
      </c>
      <c r="K16" s="789">
        <v>170.5230675253853</v>
      </c>
      <c r="L16" s="789">
        <v>183.44101985367831</v>
      </c>
      <c r="M16" s="216" t="s">
        <v>545</v>
      </c>
      <c r="N16" s="1231"/>
    </row>
    <row r="17" spans="1:25" ht="26.1" customHeight="1" x14ac:dyDescent="0.25">
      <c r="A17" s="1242"/>
      <c r="B17" s="196" t="s">
        <v>450</v>
      </c>
      <c r="C17" s="788">
        <v>0</v>
      </c>
      <c r="D17" s="788">
        <v>0</v>
      </c>
      <c r="E17" s="788">
        <v>0</v>
      </c>
      <c r="F17" s="788">
        <v>0</v>
      </c>
      <c r="G17" s="788">
        <v>0</v>
      </c>
      <c r="H17" s="788">
        <v>0</v>
      </c>
      <c r="I17" s="788">
        <v>0</v>
      </c>
      <c r="J17" s="788">
        <v>0</v>
      </c>
      <c r="K17" s="788">
        <v>0</v>
      </c>
      <c r="L17" s="788">
        <v>0</v>
      </c>
      <c r="M17" s="216" t="s">
        <v>280</v>
      </c>
      <c r="N17" s="1231"/>
    </row>
    <row r="18" spans="1:25" ht="26.1" customHeight="1" thickBot="1" x14ac:dyDescent="0.3">
      <c r="A18" s="1242"/>
      <c r="B18" s="672" t="s">
        <v>508</v>
      </c>
      <c r="C18" s="790">
        <v>0</v>
      </c>
      <c r="D18" s="790">
        <v>0</v>
      </c>
      <c r="E18" s="790">
        <v>0</v>
      </c>
      <c r="F18" s="790">
        <v>0</v>
      </c>
      <c r="G18" s="790">
        <v>0</v>
      </c>
      <c r="H18" s="790">
        <v>0</v>
      </c>
      <c r="I18" s="790">
        <v>0</v>
      </c>
      <c r="J18" s="790">
        <v>0</v>
      </c>
      <c r="K18" s="790">
        <v>0</v>
      </c>
      <c r="L18" s="790">
        <v>0</v>
      </c>
      <c r="M18" s="673" t="s">
        <v>543</v>
      </c>
      <c r="N18" s="1231"/>
    </row>
    <row r="19" spans="1:25" ht="26.1" customHeight="1" thickBot="1" x14ac:dyDescent="0.3">
      <c r="A19" s="1243"/>
      <c r="B19" s="674" t="s">
        <v>506</v>
      </c>
      <c r="C19" s="791">
        <v>1000.0902149723171</v>
      </c>
      <c r="D19" s="791">
        <v>1610.4435210331278</v>
      </c>
      <c r="E19" s="791">
        <v>454.02967654086734</v>
      </c>
      <c r="F19" s="791">
        <v>23.701016460392488</v>
      </c>
      <c r="G19" s="791">
        <v>25.675704767070037</v>
      </c>
      <c r="H19" s="791">
        <v>320.38003410461027</v>
      </c>
      <c r="I19" s="791">
        <v>0.91987012931178702</v>
      </c>
      <c r="J19" s="791">
        <v>107.17782814244096</v>
      </c>
      <c r="K19" s="791">
        <v>170.39164880404334</v>
      </c>
      <c r="L19" s="791">
        <v>183.38479043981178</v>
      </c>
      <c r="M19" s="675" t="s">
        <v>546</v>
      </c>
      <c r="N19" s="1232"/>
    </row>
    <row r="20" spans="1:25" ht="26.1" customHeight="1" x14ac:dyDescent="0.25">
      <c r="A20" s="1241" t="s">
        <v>5</v>
      </c>
      <c r="B20" s="676" t="s">
        <v>54</v>
      </c>
      <c r="C20" s="793">
        <v>1387.922576281067</v>
      </c>
      <c r="D20" s="793">
        <v>983.78010123228455</v>
      </c>
      <c r="E20" s="793">
        <v>1198.0350953833922</v>
      </c>
      <c r="F20" s="793">
        <v>0.51327947431906717</v>
      </c>
      <c r="G20" s="793">
        <v>0</v>
      </c>
      <c r="H20" s="793">
        <v>0</v>
      </c>
      <c r="I20" s="793">
        <v>0</v>
      </c>
      <c r="J20" s="793">
        <v>0</v>
      </c>
      <c r="K20" s="793">
        <v>0</v>
      </c>
      <c r="L20" s="793">
        <v>141.69768133691352</v>
      </c>
      <c r="M20" s="677" t="s">
        <v>544</v>
      </c>
      <c r="N20" s="1230" t="s">
        <v>137</v>
      </c>
    </row>
    <row r="21" spans="1:25" ht="26.1" customHeight="1" x14ac:dyDescent="0.25">
      <c r="A21" s="1242"/>
      <c r="B21" s="196" t="s">
        <v>55</v>
      </c>
      <c r="C21" s="794">
        <v>0</v>
      </c>
      <c r="D21" s="794">
        <v>0</v>
      </c>
      <c r="E21" s="794">
        <v>0</v>
      </c>
      <c r="F21" s="794">
        <v>0</v>
      </c>
      <c r="G21" s="794">
        <v>0</v>
      </c>
      <c r="H21" s="794">
        <v>0</v>
      </c>
      <c r="I21" s="794">
        <v>0</v>
      </c>
      <c r="J21" s="794">
        <v>0</v>
      </c>
      <c r="K21" s="794">
        <v>0</v>
      </c>
      <c r="L21" s="794">
        <v>0</v>
      </c>
      <c r="M21" s="197" t="s">
        <v>547</v>
      </c>
      <c r="N21" s="1231"/>
    </row>
    <row r="22" spans="1:25" ht="26.1" customHeight="1" x14ac:dyDescent="0.25">
      <c r="A22" s="1242"/>
      <c r="B22" s="206" t="s">
        <v>31</v>
      </c>
      <c r="C22" s="794">
        <v>921.95904285717154</v>
      </c>
      <c r="D22" s="794">
        <v>1478.0544755810565</v>
      </c>
      <c r="E22" s="794">
        <v>468.63050271147995</v>
      </c>
      <c r="F22" s="794">
        <v>36.324564310573173</v>
      </c>
      <c r="G22" s="794">
        <v>50.587293343156148</v>
      </c>
      <c r="H22" s="794">
        <v>310.03340727131791</v>
      </c>
      <c r="I22" s="794">
        <v>2.1220968109051932</v>
      </c>
      <c r="J22" s="794">
        <v>76.973266141207432</v>
      </c>
      <c r="K22" s="794">
        <v>125.88370265438084</v>
      </c>
      <c r="L22" s="794">
        <v>277.66220908167202</v>
      </c>
      <c r="M22" s="216" t="s">
        <v>545</v>
      </c>
      <c r="N22" s="1231"/>
    </row>
    <row r="23" spans="1:25" ht="26.1" customHeight="1" x14ac:dyDescent="0.25">
      <c r="A23" s="1242"/>
      <c r="B23" s="206" t="s">
        <v>450</v>
      </c>
      <c r="C23" s="794">
        <v>0</v>
      </c>
      <c r="D23" s="794">
        <v>0</v>
      </c>
      <c r="E23" s="794">
        <v>0</v>
      </c>
      <c r="F23" s="794">
        <v>0</v>
      </c>
      <c r="G23" s="794">
        <v>0</v>
      </c>
      <c r="H23" s="794">
        <v>0</v>
      </c>
      <c r="I23" s="794">
        <v>0</v>
      </c>
      <c r="J23" s="794">
        <v>0</v>
      </c>
      <c r="K23" s="794">
        <v>0</v>
      </c>
      <c r="L23" s="794">
        <v>0</v>
      </c>
      <c r="M23" s="216" t="s">
        <v>280</v>
      </c>
      <c r="N23" s="1231"/>
    </row>
    <row r="24" spans="1:25" ht="26.1" customHeight="1" thickBot="1" x14ac:dyDescent="0.3">
      <c r="A24" s="1242"/>
      <c r="B24" s="672" t="s">
        <v>508</v>
      </c>
      <c r="C24" s="795">
        <v>0</v>
      </c>
      <c r="D24" s="795">
        <v>0</v>
      </c>
      <c r="E24" s="795">
        <v>0</v>
      </c>
      <c r="F24" s="795">
        <v>0</v>
      </c>
      <c r="G24" s="795">
        <v>0</v>
      </c>
      <c r="H24" s="795">
        <v>0</v>
      </c>
      <c r="I24" s="795">
        <v>0</v>
      </c>
      <c r="J24" s="795">
        <v>0</v>
      </c>
      <c r="K24" s="795">
        <v>0</v>
      </c>
      <c r="L24" s="795">
        <v>0</v>
      </c>
      <c r="M24" s="673" t="s">
        <v>543</v>
      </c>
      <c r="N24" s="1231"/>
    </row>
    <row r="25" spans="1:25" ht="26.1" customHeight="1" thickBot="1" x14ac:dyDescent="0.3">
      <c r="A25" s="1243"/>
      <c r="B25" s="678" t="s">
        <v>506</v>
      </c>
      <c r="C25" s="796">
        <v>939.23664117445821</v>
      </c>
      <c r="D25" s="796">
        <v>1460.4776224353116</v>
      </c>
      <c r="E25" s="796">
        <v>495.33488827749136</v>
      </c>
      <c r="F25" s="796">
        <v>35.011423952117141</v>
      </c>
      <c r="G25" s="796">
        <v>48.758552440829106</v>
      </c>
      <c r="H25" s="796">
        <v>298.82563679190389</v>
      </c>
      <c r="I25" s="796">
        <v>2.045382581296685</v>
      </c>
      <c r="J25" s="796">
        <v>74.19066697696114</v>
      </c>
      <c r="K25" s="796">
        <v>121.33298130190946</v>
      </c>
      <c r="L25" s="796">
        <v>272.66337473416888</v>
      </c>
      <c r="M25" s="675" t="s">
        <v>546</v>
      </c>
      <c r="N25" s="1232"/>
      <c r="P25" s="354">
        <v>206.3807088824307</v>
      </c>
      <c r="Q25" s="345">
        <v>327.20246183312895</v>
      </c>
      <c r="R25" s="345">
        <v>66.396023138410015</v>
      </c>
      <c r="S25" s="345">
        <v>2.4573572077154768</v>
      </c>
      <c r="T25" s="345">
        <v>10.545546274016491</v>
      </c>
      <c r="U25" s="345">
        <v>64.194372707205417</v>
      </c>
      <c r="V25" s="345">
        <v>0</v>
      </c>
      <c r="W25" s="345">
        <v>15.892244241499062</v>
      </c>
      <c r="X25" s="345">
        <v>9.6646527137070208</v>
      </c>
      <c r="Y25" s="355">
        <v>55.472317354017008</v>
      </c>
    </row>
    <row r="26" spans="1:25" ht="26.1" customHeight="1" x14ac:dyDescent="0.25">
      <c r="A26" s="1242" t="s">
        <v>475</v>
      </c>
      <c r="B26" s="679" t="s">
        <v>54</v>
      </c>
      <c r="C26" s="797">
        <v>397.30328552020188</v>
      </c>
      <c r="D26" s="797">
        <v>338.37139846110108</v>
      </c>
      <c r="E26" s="797">
        <v>269.74277947419677</v>
      </c>
      <c r="F26" s="797">
        <v>5.8023790605648138</v>
      </c>
      <c r="G26" s="797">
        <v>8.1301106263917902</v>
      </c>
      <c r="H26" s="797">
        <v>87.30293642980223</v>
      </c>
      <c r="I26" s="797">
        <v>0</v>
      </c>
      <c r="J26" s="797">
        <v>24.802518281596232</v>
      </c>
      <c r="K26" s="797">
        <v>6.6057782179586058</v>
      </c>
      <c r="L26" s="797">
        <v>63.907747842220687</v>
      </c>
      <c r="M26" s="680" t="s">
        <v>544</v>
      </c>
      <c r="N26" s="1231" t="s">
        <v>549</v>
      </c>
      <c r="P26" s="354">
        <v>42.394122375939169</v>
      </c>
      <c r="Q26" s="345">
        <v>200.78294206662784</v>
      </c>
      <c r="R26" s="345">
        <v>56.486650956280435</v>
      </c>
      <c r="S26" s="345">
        <v>0</v>
      </c>
      <c r="T26" s="345">
        <v>24.325554731863182</v>
      </c>
      <c r="U26" s="345">
        <v>59.737501753130175</v>
      </c>
      <c r="V26" s="345">
        <v>0</v>
      </c>
      <c r="W26" s="345">
        <v>4.9380856660131247</v>
      </c>
      <c r="X26" s="345">
        <v>0</v>
      </c>
      <c r="Y26" s="355">
        <v>85.748239961061387</v>
      </c>
    </row>
    <row r="27" spans="1:25" ht="26.1" customHeight="1" x14ac:dyDescent="0.25">
      <c r="A27" s="1242"/>
      <c r="B27" s="196" t="s">
        <v>55</v>
      </c>
      <c r="C27" s="788">
        <v>294.32039460030001</v>
      </c>
      <c r="D27" s="788">
        <v>231.07392567518815</v>
      </c>
      <c r="E27" s="788">
        <v>110.97194039645306</v>
      </c>
      <c r="F27" s="788">
        <v>0</v>
      </c>
      <c r="G27" s="788">
        <v>16.70449643841205</v>
      </c>
      <c r="H27" s="788">
        <v>66.774589834244779</v>
      </c>
      <c r="I27" s="788">
        <v>0</v>
      </c>
      <c r="J27" s="788">
        <v>3.8104408235644929</v>
      </c>
      <c r="K27" s="788">
        <v>0</v>
      </c>
      <c r="L27" s="788">
        <v>65.04606360341198</v>
      </c>
      <c r="M27" s="197" t="s">
        <v>547</v>
      </c>
      <c r="N27" s="1231"/>
      <c r="P27" s="354">
        <v>491.85356950628164</v>
      </c>
      <c r="Q27" s="345">
        <v>825.5377135982751</v>
      </c>
      <c r="R27" s="345">
        <v>145.21349988791101</v>
      </c>
      <c r="S27" s="345">
        <v>8.3720193258023219</v>
      </c>
      <c r="T27" s="345">
        <v>42.287763635565632</v>
      </c>
      <c r="U27" s="345">
        <v>218.36860045639665</v>
      </c>
      <c r="V27" s="345">
        <v>0</v>
      </c>
      <c r="W27" s="345">
        <v>13.658955048290814</v>
      </c>
      <c r="X27" s="345">
        <v>189.6536545821665</v>
      </c>
      <c r="Y27" s="355">
        <v>205.91330450649281</v>
      </c>
    </row>
    <row r="28" spans="1:25" ht="26.1" customHeight="1" x14ac:dyDescent="0.25">
      <c r="A28" s="1242"/>
      <c r="B28" s="198" t="s">
        <v>31</v>
      </c>
      <c r="C28" s="789">
        <v>883.91270563264038</v>
      </c>
      <c r="D28" s="789">
        <v>1265.4978704366588</v>
      </c>
      <c r="E28" s="789">
        <v>402.80774662277327</v>
      </c>
      <c r="F28" s="789">
        <v>27.78840234079717</v>
      </c>
      <c r="G28" s="789">
        <v>34.726705950840746</v>
      </c>
      <c r="H28" s="789">
        <v>288.85413289571989</v>
      </c>
      <c r="I28" s="789">
        <v>1.4075272291401044</v>
      </c>
      <c r="J28" s="789">
        <v>80.425721208342566</v>
      </c>
      <c r="K28" s="789">
        <v>121.69301649703243</v>
      </c>
      <c r="L28" s="789">
        <v>186.04010190130316</v>
      </c>
      <c r="M28" s="216" t="s">
        <v>545</v>
      </c>
      <c r="N28" s="1231"/>
      <c r="P28" s="354">
        <v>300</v>
      </c>
      <c r="Q28" s="345">
        <v>1075</v>
      </c>
      <c r="R28" s="345">
        <v>62.5</v>
      </c>
      <c r="S28" s="345">
        <v>0</v>
      </c>
      <c r="T28" s="345">
        <v>0</v>
      </c>
      <c r="U28" s="345">
        <v>80</v>
      </c>
      <c r="V28" s="345">
        <v>0</v>
      </c>
      <c r="W28" s="345">
        <v>0</v>
      </c>
      <c r="X28" s="345">
        <v>0</v>
      </c>
      <c r="Y28" s="355">
        <v>245</v>
      </c>
    </row>
    <row r="29" spans="1:25" ht="26.1" customHeight="1" x14ac:dyDescent="0.25">
      <c r="A29" s="1242"/>
      <c r="B29" s="672" t="s">
        <v>450</v>
      </c>
      <c r="C29" s="790">
        <v>220.99140833086321</v>
      </c>
      <c r="D29" s="790">
        <v>208.56812641216845</v>
      </c>
      <c r="E29" s="790">
        <v>74.048833810184902</v>
      </c>
      <c r="F29" s="790">
        <v>0</v>
      </c>
      <c r="G29" s="790">
        <v>9.5141591861785049</v>
      </c>
      <c r="H29" s="790">
        <v>273.10306294604271</v>
      </c>
      <c r="I29" s="790">
        <v>0</v>
      </c>
      <c r="J29" s="790">
        <v>72.133519047554131</v>
      </c>
      <c r="K29" s="790">
        <v>32.933627952156357</v>
      </c>
      <c r="L29" s="790">
        <v>60.956741323639783</v>
      </c>
      <c r="M29" s="673" t="s">
        <v>280</v>
      </c>
      <c r="N29" s="1231"/>
      <c r="P29" s="354">
        <v>818.38309411010982</v>
      </c>
      <c r="Q29" s="345">
        <v>2921.0684370358349</v>
      </c>
      <c r="R29" s="345">
        <v>39.760986176910258</v>
      </c>
      <c r="S29" s="345">
        <v>5.6801408824157518</v>
      </c>
      <c r="T29" s="345">
        <v>136.39718235168499</v>
      </c>
      <c r="U29" s="345">
        <v>0</v>
      </c>
      <c r="V29" s="345">
        <v>0</v>
      </c>
      <c r="W29" s="345">
        <v>0</v>
      </c>
      <c r="X29" s="345">
        <v>0</v>
      </c>
      <c r="Y29" s="355">
        <v>429.62529399701026</v>
      </c>
    </row>
    <row r="30" spans="1:25" ht="26.1" customHeight="1" thickBot="1" x14ac:dyDescent="0.3">
      <c r="A30" s="1242"/>
      <c r="B30" s="209" t="s">
        <v>508</v>
      </c>
      <c r="C30" s="798">
        <v>0</v>
      </c>
      <c r="D30" s="798">
        <v>0</v>
      </c>
      <c r="E30" s="798">
        <v>0</v>
      </c>
      <c r="F30" s="798">
        <v>0</v>
      </c>
      <c r="G30" s="798">
        <v>0</v>
      </c>
      <c r="H30" s="798">
        <v>0</v>
      </c>
      <c r="I30" s="798">
        <v>0</v>
      </c>
      <c r="J30" s="798">
        <v>0</v>
      </c>
      <c r="K30" s="798">
        <v>0</v>
      </c>
      <c r="L30" s="798">
        <v>0</v>
      </c>
      <c r="M30" s="217" t="s">
        <v>543</v>
      </c>
      <c r="N30" s="1231"/>
      <c r="P30" s="356">
        <v>429.2879324410477</v>
      </c>
      <c r="Q30" s="346">
        <v>732.5559075716028</v>
      </c>
      <c r="R30" s="346">
        <v>130.83570457154272</v>
      </c>
      <c r="S30" s="346">
        <v>7.2924677076583651</v>
      </c>
      <c r="T30" s="346">
        <v>37.703258147637953</v>
      </c>
      <c r="U30" s="346">
        <v>194.75108238546866</v>
      </c>
      <c r="V30" s="346">
        <v>0</v>
      </c>
      <c r="W30" s="346">
        <v>14.414965122281611</v>
      </c>
      <c r="X30" s="346">
        <v>161.69223268015455</v>
      </c>
      <c r="Y30" s="357">
        <v>183.7538938438345</v>
      </c>
    </row>
    <row r="31" spans="1:25" ht="26.1" customHeight="1" thickTop="1" thickBot="1" x14ac:dyDescent="0.3">
      <c r="A31" s="1259"/>
      <c r="B31" s="681" t="s">
        <v>506</v>
      </c>
      <c r="C31" s="799">
        <v>837.98292513669003</v>
      </c>
      <c r="D31" s="799">
        <v>1178.2922740779127</v>
      </c>
      <c r="E31" s="799">
        <v>390.03276380875218</v>
      </c>
      <c r="F31" s="799">
        <v>25.69785489944298</v>
      </c>
      <c r="G31" s="799">
        <v>32.228081054228625</v>
      </c>
      <c r="H31" s="799">
        <v>270.18592906221767</v>
      </c>
      <c r="I31" s="799">
        <v>1.2753469105789037</v>
      </c>
      <c r="J31" s="799">
        <v>75.27057846393339</v>
      </c>
      <c r="K31" s="799">
        <v>110.9243878875302</v>
      </c>
      <c r="L31" s="799">
        <v>174.53522986562103</v>
      </c>
      <c r="M31" s="682" t="s">
        <v>546</v>
      </c>
      <c r="N31" s="1260"/>
    </row>
    <row r="32" spans="1:25" ht="15" customHeight="1" thickTop="1" x14ac:dyDescent="0.25">
      <c r="A32" s="315"/>
    </row>
    <row r="33" spans="1:1" ht="15" customHeight="1" x14ac:dyDescent="0.25">
      <c r="A33" s="315"/>
    </row>
    <row r="34" spans="1:1" ht="15" customHeight="1" x14ac:dyDescent="0.25">
      <c r="A34" s="315"/>
    </row>
    <row r="35" spans="1:1" ht="15.75" customHeight="1" thickBot="1" x14ac:dyDescent="0.3">
      <c r="A35" s="316"/>
    </row>
    <row r="36" spans="1:1" ht="15.75" thickTop="1" x14ac:dyDescent="0.25"/>
  </sheetData>
  <mergeCells count="21">
    <mergeCell ref="A20:A25"/>
    <mergeCell ref="N20:N25"/>
    <mergeCell ref="A26:A31"/>
    <mergeCell ref="N26:N31"/>
    <mergeCell ref="N4:N7"/>
    <mergeCell ref="C5:G5"/>
    <mergeCell ref="H5:K5"/>
    <mergeCell ref="A8:A13"/>
    <mergeCell ref="N8:N13"/>
    <mergeCell ref="A14:A19"/>
    <mergeCell ref="N14:N19"/>
    <mergeCell ref="A1:N1"/>
    <mergeCell ref="A2:N2"/>
    <mergeCell ref="A3:B3"/>
    <mergeCell ref="M3:N3"/>
    <mergeCell ref="A4:A7"/>
    <mergeCell ref="B4:B7"/>
    <mergeCell ref="C4:G4"/>
    <mergeCell ref="H4:K4"/>
    <mergeCell ref="L4:L6"/>
    <mergeCell ref="M4:M7"/>
  </mergeCells>
  <printOptions horizontalCentered="1"/>
  <pageMargins left="0.25" right="0.25" top="0.75" bottom="0.75" header="0.3" footer="0.3"/>
  <pageSetup paperSize="9" scale="54" orientation="landscape" r:id="rId1"/>
  <headerFooter>
    <oddFooter xml:space="preserve">&amp;C&amp;"-,Bold"&amp;14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5"/>
  <sheetViews>
    <sheetView rightToLeft="1" view="pageBreakPreview" zoomScale="60" workbookViewId="0">
      <selection activeCell="I4" sqref="I4:I5"/>
    </sheetView>
  </sheetViews>
  <sheetFormatPr defaultRowHeight="15" x14ac:dyDescent="0.25"/>
  <cols>
    <col min="1" max="1" width="22.42578125" customWidth="1"/>
    <col min="2" max="2" width="23" customWidth="1"/>
    <col min="3" max="3" width="43" customWidth="1"/>
    <col min="4" max="4" width="36.5703125" customWidth="1"/>
    <col min="5" max="5" width="28.42578125" customWidth="1"/>
    <col min="9" max="9" width="11" customWidth="1"/>
  </cols>
  <sheetData>
    <row r="1" spans="1:9" ht="25.5" customHeight="1" x14ac:dyDescent="0.25">
      <c r="A1" s="1270" t="s">
        <v>585</v>
      </c>
      <c r="B1" s="1270"/>
      <c r="C1" s="1270"/>
      <c r="D1" s="1270"/>
      <c r="E1" s="1270"/>
    </row>
    <row r="2" spans="1:9" ht="38.25" customHeight="1" x14ac:dyDescent="0.25">
      <c r="A2" s="1142" t="s">
        <v>586</v>
      </c>
      <c r="B2" s="1142"/>
      <c r="C2" s="1142"/>
      <c r="D2" s="1142"/>
      <c r="E2" s="1142"/>
    </row>
    <row r="3" spans="1:9" ht="24" customHeight="1" thickBot="1" x14ac:dyDescent="0.3">
      <c r="A3" s="31" t="s">
        <v>509</v>
      </c>
      <c r="B3" s="362"/>
      <c r="C3" s="218"/>
      <c r="D3" s="218"/>
      <c r="E3" s="218" t="s">
        <v>293</v>
      </c>
    </row>
    <row r="4" spans="1:9" ht="29.25" customHeight="1" thickTop="1" thickBot="1" x14ac:dyDescent="0.3">
      <c r="A4" s="1266" t="s">
        <v>37</v>
      </c>
      <c r="B4" s="1266" t="s">
        <v>34</v>
      </c>
      <c r="C4" s="368" t="s">
        <v>114</v>
      </c>
      <c r="D4" s="1263"/>
      <c r="E4" s="1263" t="s">
        <v>74</v>
      </c>
      <c r="I4" s="1262"/>
    </row>
    <row r="5" spans="1:9" ht="38.25" customHeight="1" thickTop="1" thickBot="1" x14ac:dyDescent="0.3">
      <c r="A5" s="1267"/>
      <c r="B5" s="1267"/>
      <c r="C5" s="369" t="s">
        <v>353</v>
      </c>
      <c r="D5" s="1264"/>
      <c r="E5" s="1264"/>
      <c r="I5" s="1262"/>
    </row>
    <row r="6" spans="1:9" ht="29.25" customHeight="1" thickTop="1" x14ac:dyDescent="0.25">
      <c r="A6" s="1271" t="s">
        <v>48</v>
      </c>
      <c r="B6" s="375" t="s">
        <v>470</v>
      </c>
      <c r="C6" s="800">
        <v>60.535714285714299</v>
      </c>
      <c r="D6" s="639" t="s">
        <v>540</v>
      </c>
      <c r="E6" s="1277" t="s">
        <v>138</v>
      </c>
      <c r="I6" s="319"/>
    </row>
    <row r="7" spans="1:9" ht="24.95" customHeight="1" x14ac:dyDescent="0.25">
      <c r="A7" s="1272"/>
      <c r="B7" s="640" t="s">
        <v>471</v>
      </c>
      <c r="C7" s="801">
        <v>46.136363636363633</v>
      </c>
      <c r="D7" s="641" t="s">
        <v>541</v>
      </c>
      <c r="E7" s="1278"/>
    </row>
    <row r="8" spans="1:9" ht="24.95" customHeight="1" x14ac:dyDescent="0.25">
      <c r="A8" s="1272"/>
      <c r="B8" s="640" t="s">
        <v>464</v>
      </c>
      <c r="C8" s="801">
        <v>74.318181818181884</v>
      </c>
      <c r="D8" s="641" t="s">
        <v>456</v>
      </c>
      <c r="E8" s="1278"/>
    </row>
    <row r="9" spans="1:9" ht="24.95" customHeight="1" x14ac:dyDescent="0.25">
      <c r="A9" s="1272"/>
      <c r="B9" s="376" t="s">
        <v>1</v>
      </c>
      <c r="C9" s="801">
        <v>131.65116279069747</v>
      </c>
      <c r="D9" s="317" t="s">
        <v>135</v>
      </c>
      <c r="E9" s="1278"/>
    </row>
    <row r="10" spans="1:9" ht="24.95" customHeight="1" x14ac:dyDescent="0.25">
      <c r="A10" s="1272"/>
      <c r="B10" s="376" t="s">
        <v>2</v>
      </c>
      <c r="C10" s="801">
        <v>58.548387096774192</v>
      </c>
      <c r="D10" s="317" t="s">
        <v>136</v>
      </c>
      <c r="E10" s="1278"/>
    </row>
    <row r="11" spans="1:9" ht="34.5" customHeight="1" x14ac:dyDescent="0.25">
      <c r="A11" s="1272"/>
      <c r="B11" s="640" t="s">
        <v>462</v>
      </c>
      <c r="C11" s="801">
        <v>206.36363636363643</v>
      </c>
      <c r="D11" s="642" t="s">
        <v>460</v>
      </c>
      <c r="E11" s="1278"/>
    </row>
    <row r="12" spans="1:9" ht="24.95" customHeight="1" thickBot="1" x14ac:dyDescent="0.3">
      <c r="A12" s="1272"/>
      <c r="B12" s="643" t="s">
        <v>5</v>
      </c>
      <c r="C12" s="802">
        <v>136.55789473684206</v>
      </c>
      <c r="D12" s="318" t="s">
        <v>137</v>
      </c>
      <c r="E12" s="1278"/>
    </row>
    <row r="13" spans="1:9" ht="24.95" customHeight="1" thickBot="1" x14ac:dyDescent="0.3">
      <c r="A13" s="1273"/>
      <c r="B13" s="683" t="s">
        <v>506</v>
      </c>
      <c r="C13" s="803">
        <v>113.89830508474502</v>
      </c>
      <c r="D13" s="684" t="s">
        <v>546</v>
      </c>
      <c r="E13" s="1279"/>
    </row>
    <row r="14" spans="1:9" ht="24.95" customHeight="1" thickTop="1" x14ac:dyDescent="0.25">
      <c r="A14" s="1271" t="s">
        <v>6</v>
      </c>
      <c r="B14" s="375" t="s">
        <v>470</v>
      </c>
      <c r="C14" s="800">
        <v>55.870370370370409</v>
      </c>
      <c r="D14" s="639" t="s">
        <v>540</v>
      </c>
      <c r="E14" s="1277" t="s">
        <v>139</v>
      </c>
    </row>
    <row r="15" spans="1:9" ht="24.95" customHeight="1" x14ac:dyDescent="0.25">
      <c r="A15" s="1272"/>
      <c r="B15" s="640" t="s">
        <v>471</v>
      </c>
      <c r="C15" s="804">
        <v>78.583333333333329</v>
      </c>
      <c r="D15" s="637" t="s">
        <v>541</v>
      </c>
      <c r="E15" s="1278"/>
    </row>
    <row r="16" spans="1:9" ht="24.95" customHeight="1" x14ac:dyDescent="0.25">
      <c r="A16" s="1272"/>
      <c r="B16" s="640" t="s">
        <v>464</v>
      </c>
      <c r="C16" s="804">
        <v>80.677777777777777</v>
      </c>
      <c r="D16" s="641" t="s">
        <v>456</v>
      </c>
      <c r="E16" s="1278"/>
    </row>
    <row r="17" spans="1:9" ht="24.95" customHeight="1" x14ac:dyDescent="0.25">
      <c r="A17" s="1272"/>
      <c r="B17" s="376" t="s">
        <v>1</v>
      </c>
      <c r="C17" s="804">
        <v>169.59999999999991</v>
      </c>
      <c r="D17" s="317" t="s">
        <v>135</v>
      </c>
      <c r="E17" s="1278"/>
    </row>
    <row r="18" spans="1:9" ht="24.95" customHeight="1" x14ac:dyDescent="0.25">
      <c r="A18" s="1272"/>
      <c r="B18" s="376" t="s">
        <v>2</v>
      </c>
      <c r="C18" s="801">
        <v>56.408333333333331</v>
      </c>
      <c r="D18" s="317" t="s">
        <v>136</v>
      </c>
      <c r="E18" s="1278"/>
    </row>
    <row r="19" spans="1:9" ht="30.75" customHeight="1" x14ac:dyDescent="0.25">
      <c r="A19" s="1272"/>
      <c r="B19" s="640" t="s">
        <v>462</v>
      </c>
      <c r="C19" s="801">
        <v>107.8333333333334</v>
      </c>
      <c r="D19" s="642" t="s">
        <v>460</v>
      </c>
      <c r="E19" s="1278"/>
    </row>
    <row r="20" spans="1:9" ht="24.95" customHeight="1" thickBot="1" x14ac:dyDescent="0.3">
      <c r="A20" s="1272"/>
      <c r="B20" s="643" t="s">
        <v>5</v>
      </c>
      <c r="C20" s="802">
        <v>62.650000000000013</v>
      </c>
      <c r="D20" s="318" t="s">
        <v>137</v>
      </c>
      <c r="E20" s="1278"/>
    </row>
    <row r="21" spans="1:9" ht="24.95" customHeight="1" thickBot="1" x14ac:dyDescent="0.3">
      <c r="A21" s="1273"/>
      <c r="B21" s="649" t="s">
        <v>506</v>
      </c>
      <c r="C21" s="803">
        <v>107.89302325581436</v>
      </c>
      <c r="D21" s="684" t="s">
        <v>546</v>
      </c>
      <c r="E21" s="1279"/>
    </row>
    <row r="22" spans="1:9" ht="24.95" customHeight="1" thickTop="1" x14ac:dyDescent="0.25">
      <c r="A22" s="1271" t="s">
        <v>7</v>
      </c>
      <c r="B22" s="375" t="s">
        <v>470</v>
      </c>
      <c r="C22" s="800">
        <v>61.050000000000033</v>
      </c>
      <c r="D22" s="639" t="s">
        <v>540</v>
      </c>
      <c r="E22" s="1277" t="s">
        <v>510</v>
      </c>
    </row>
    <row r="23" spans="1:9" ht="24.95" customHeight="1" x14ac:dyDescent="0.25">
      <c r="A23" s="1272"/>
      <c r="B23" s="640" t="s">
        <v>471</v>
      </c>
      <c r="C23" s="804">
        <v>51.666666666666657</v>
      </c>
      <c r="D23" s="637" t="s">
        <v>541</v>
      </c>
      <c r="E23" s="1278"/>
    </row>
    <row r="24" spans="1:9" ht="24.95" customHeight="1" x14ac:dyDescent="0.25">
      <c r="A24" s="1272"/>
      <c r="B24" s="640" t="s">
        <v>464</v>
      </c>
      <c r="C24" s="801">
        <v>65.981818181818184</v>
      </c>
      <c r="D24" s="641" t="s">
        <v>456</v>
      </c>
      <c r="E24" s="1278"/>
    </row>
    <row r="25" spans="1:9" ht="24.95" customHeight="1" x14ac:dyDescent="0.25">
      <c r="A25" s="1272"/>
      <c r="B25" s="376" t="s">
        <v>1</v>
      </c>
      <c r="C25" s="801">
        <v>236.05501618122972</v>
      </c>
      <c r="D25" s="317" t="s">
        <v>135</v>
      </c>
      <c r="E25" s="1278"/>
    </row>
    <row r="26" spans="1:9" ht="24.95" customHeight="1" x14ac:dyDescent="0.25">
      <c r="A26" s="1272"/>
      <c r="B26" s="376" t="s">
        <v>2</v>
      </c>
      <c r="C26" s="801">
        <v>77.99180327868855</v>
      </c>
      <c r="D26" s="317" t="s">
        <v>136</v>
      </c>
      <c r="E26" s="1278"/>
    </row>
    <row r="27" spans="1:9" ht="24.95" customHeight="1" x14ac:dyDescent="0.25">
      <c r="A27" s="1272"/>
      <c r="B27" s="640" t="s">
        <v>462</v>
      </c>
      <c r="C27" s="801">
        <v>159.83870967741953</v>
      </c>
      <c r="D27" s="642" t="s">
        <v>460</v>
      </c>
      <c r="E27" s="1278"/>
    </row>
    <row r="28" spans="1:9" ht="24.95" customHeight="1" thickBot="1" x14ac:dyDescent="0.3">
      <c r="A28" s="1272"/>
      <c r="B28" s="643" t="s">
        <v>5</v>
      </c>
      <c r="C28" s="802">
        <v>223.02752293577987</v>
      </c>
      <c r="D28" s="318" t="s">
        <v>137</v>
      </c>
      <c r="E28" s="1278"/>
      <c r="I28" s="18"/>
    </row>
    <row r="29" spans="1:9" ht="24.95" customHeight="1" thickBot="1" x14ac:dyDescent="0.3">
      <c r="A29" s="1273"/>
      <c r="B29" s="649" t="s">
        <v>506</v>
      </c>
      <c r="C29" s="803">
        <v>157.57988826815659</v>
      </c>
      <c r="D29" s="684" t="s">
        <v>546</v>
      </c>
      <c r="E29" s="1279"/>
      <c r="I29" s="18"/>
    </row>
    <row r="30" spans="1:9" ht="24.95" customHeight="1" thickTop="1" x14ac:dyDescent="0.25">
      <c r="A30" s="1268" t="s">
        <v>46</v>
      </c>
      <c r="B30" s="375" t="s">
        <v>470</v>
      </c>
      <c r="C30" s="805">
        <v>84.519230769230802</v>
      </c>
      <c r="D30" s="639" t="s">
        <v>540</v>
      </c>
      <c r="E30" s="1274" t="s">
        <v>141</v>
      </c>
      <c r="I30" s="18"/>
    </row>
    <row r="31" spans="1:9" ht="24.95" customHeight="1" x14ac:dyDescent="0.25">
      <c r="A31" s="1268"/>
      <c r="B31" s="640" t="s">
        <v>471</v>
      </c>
      <c r="C31" s="806">
        <v>92.291666666666686</v>
      </c>
      <c r="D31" s="637" t="s">
        <v>541</v>
      </c>
      <c r="E31" s="1275"/>
      <c r="I31" s="18"/>
    </row>
    <row r="32" spans="1:9" ht="24.95" customHeight="1" x14ac:dyDescent="0.25">
      <c r="A32" s="1268"/>
      <c r="B32" s="640" t="s">
        <v>464</v>
      </c>
      <c r="C32" s="807">
        <v>192.37272727272716</v>
      </c>
      <c r="D32" s="641" t="s">
        <v>456</v>
      </c>
      <c r="E32" s="1275"/>
      <c r="I32" s="18"/>
    </row>
    <row r="33" spans="1:11" ht="24.95" customHeight="1" x14ac:dyDescent="0.25">
      <c r="A33" s="1268"/>
      <c r="B33" s="376" t="s">
        <v>1</v>
      </c>
      <c r="C33" s="807">
        <v>107.11371237458165</v>
      </c>
      <c r="D33" s="317" t="s">
        <v>135</v>
      </c>
      <c r="E33" s="1275"/>
      <c r="I33" s="18"/>
    </row>
    <row r="34" spans="1:11" ht="24.95" customHeight="1" x14ac:dyDescent="0.25">
      <c r="A34" s="1268"/>
      <c r="B34" s="376" t="s">
        <v>2</v>
      </c>
      <c r="C34" s="807">
        <v>141.05932203389807</v>
      </c>
      <c r="D34" s="317" t="s">
        <v>136</v>
      </c>
      <c r="E34" s="1275"/>
      <c r="I34" s="18"/>
    </row>
    <row r="35" spans="1:11" ht="24.95" customHeight="1" x14ac:dyDescent="0.25">
      <c r="A35" s="1268"/>
      <c r="B35" s="640" t="s">
        <v>462</v>
      </c>
      <c r="C35" s="807">
        <v>311.52892561983458</v>
      </c>
      <c r="D35" s="642" t="s">
        <v>460</v>
      </c>
      <c r="E35" s="1275"/>
      <c r="I35" s="18"/>
    </row>
    <row r="36" spans="1:11" ht="24.95" customHeight="1" thickBot="1" x14ac:dyDescent="0.3">
      <c r="A36" s="1268"/>
      <c r="B36" s="643" t="s">
        <v>5</v>
      </c>
      <c r="C36" s="807">
        <v>187.20720720720706</v>
      </c>
      <c r="D36" s="318" t="s">
        <v>137</v>
      </c>
      <c r="E36" s="1275"/>
      <c r="I36" s="18"/>
    </row>
    <row r="37" spans="1:11" ht="24.95" customHeight="1" thickBot="1" x14ac:dyDescent="0.3">
      <c r="A37" s="1269"/>
      <c r="B37" s="649" t="s">
        <v>506</v>
      </c>
      <c r="C37" s="808">
        <v>161.57844311377218</v>
      </c>
      <c r="D37" s="684" t="s">
        <v>546</v>
      </c>
      <c r="E37" s="1276"/>
    </row>
    <row r="38" spans="1:11" ht="24.95" customHeight="1" thickTop="1" x14ac:dyDescent="0.25">
      <c r="A38" s="1271" t="s">
        <v>9</v>
      </c>
      <c r="B38" s="375" t="s">
        <v>470</v>
      </c>
      <c r="C38" s="800">
        <v>57.246268656716367</v>
      </c>
      <c r="D38" s="639" t="s">
        <v>540</v>
      </c>
      <c r="E38" s="1277" t="s">
        <v>142</v>
      </c>
    </row>
    <row r="39" spans="1:11" ht="24.95" customHeight="1" x14ac:dyDescent="0.25">
      <c r="A39" s="1272"/>
      <c r="B39" s="640" t="s">
        <v>471</v>
      </c>
      <c r="C39" s="804">
        <v>46.905660377358494</v>
      </c>
      <c r="D39" s="637" t="s">
        <v>541</v>
      </c>
      <c r="E39" s="1278"/>
      <c r="K39" s="9"/>
    </row>
    <row r="40" spans="1:11" ht="24.95" customHeight="1" x14ac:dyDescent="0.25">
      <c r="A40" s="1272"/>
      <c r="B40" s="640" t="s">
        <v>464</v>
      </c>
      <c r="C40" s="801">
        <v>151.57232704402509</v>
      </c>
      <c r="D40" s="641" t="s">
        <v>456</v>
      </c>
      <c r="E40" s="1278"/>
    </row>
    <row r="41" spans="1:11" ht="24.95" customHeight="1" x14ac:dyDescent="0.25">
      <c r="A41" s="1272"/>
      <c r="B41" s="376" t="s">
        <v>1</v>
      </c>
      <c r="C41" s="801">
        <v>142.4695652173917</v>
      </c>
      <c r="D41" s="317" t="s">
        <v>135</v>
      </c>
      <c r="E41" s="1278"/>
    </row>
    <row r="42" spans="1:11" ht="24.95" customHeight="1" x14ac:dyDescent="0.25">
      <c r="A42" s="1272"/>
      <c r="B42" s="376" t="s">
        <v>2</v>
      </c>
      <c r="C42" s="801">
        <v>77.596491228070136</v>
      </c>
      <c r="D42" s="317" t="s">
        <v>136</v>
      </c>
      <c r="E42" s="1278"/>
    </row>
    <row r="43" spans="1:11" ht="24.95" customHeight="1" x14ac:dyDescent="0.25">
      <c r="A43" s="1272"/>
      <c r="B43" s="640" t="s">
        <v>462</v>
      </c>
      <c r="C43" s="801">
        <v>175.16582914572854</v>
      </c>
      <c r="D43" s="642" t="s">
        <v>460</v>
      </c>
      <c r="E43" s="1278"/>
    </row>
    <row r="44" spans="1:11" ht="24.95" customHeight="1" thickBot="1" x14ac:dyDescent="0.3">
      <c r="A44" s="1272"/>
      <c r="B44" s="643" t="s">
        <v>5</v>
      </c>
      <c r="C44" s="801">
        <v>353.87421383647774</v>
      </c>
      <c r="D44" s="318" t="s">
        <v>137</v>
      </c>
      <c r="E44" s="1278"/>
    </row>
    <row r="45" spans="1:11" ht="24.95" customHeight="1" thickBot="1" x14ac:dyDescent="0.3">
      <c r="A45" s="1273"/>
      <c r="B45" s="649" t="s">
        <v>506</v>
      </c>
      <c r="C45" s="803">
        <v>152.11724137931108</v>
      </c>
      <c r="D45" s="684" t="s">
        <v>546</v>
      </c>
      <c r="E45" s="1279"/>
    </row>
    <row r="46" spans="1:11" ht="20.100000000000001" customHeight="1" thickTop="1" x14ac:dyDescent="0.25">
      <c r="A46" s="1265"/>
      <c r="B46" s="26"/>
      <c r="C46" s="19"/>
      <c r="E46" s="17" t="s">
        <v>612</v>
      </c>
    </row>
    <row r="47" spans="1:11" ht="20.100000000000001" customHeight="1" x14ac:dyDescent="0.25">
      <c r="A47" s="1265"/>
      <c r="B47" s="26"/>
      <c r="C47" s="19"/>
      <c r="E47" s="17"/>
    </row>
    <row r="48" spans="1:11" ht="20.100000000000001" customHeight="1" x14ac:dyDescent="0.25">
      <c r="A48" s="1265"/>
      <c r="B48" s="26"/>
      <c r="C48" s="19"/>
      <c r="E48" s="17"/>
    </row>
    <row r="49" spans="1:5" ht="20.100000000000001" customHeight="1" x14ac:dyDescent="0.25">
      <c r="A49" s="1265"/>
      <c r="B49" s="26"/>
      <c r="C49" s="19"/>
      <c r="E49" s="17"/>
    </row>
    <row r="50" spans="1:5" ht="20.100000000000001" customHeight="1" x14ac:dyDescent="0.25">
      <c r="A50" s="1265"/>
      <c r="B50" s="27"/>
      <c r="C50" s="19"/>
      <c r="E50" s="17"/>
    </row>
    <row r="51" spans="1:5" ht="20.100000000000001" customHeight="1" x14ac:dyDescent="0.25">
      <c r="A51" s="1265"/>
      <c r="B51" s="26"/>
      <c r="C51" s="19"/>
      <c r="E51" s="17"/>
    </row>
    <row r="52" spans="1:5" ht="20.100000000000001" customHeight="1" x14ac:dyDescent="0.25">
      <c r="A52" s="1265"/>
      <c r="B52" s="26"/>
      <c r="C52" s="19"/>
      <c r="E52" s="17"/>
    </row>
    <row r="53" spans="1:5" ht="20.100000000000001" customHeight="1" x14ac:dyDescent="0.25">
      <c r="A53" s="1265"/>
      <c r="B53" s="26"/>
      <c r="C53" s="19"/>
      <c r="E53" s="17"/>
    </row>
    <row r="54" spans="1:5" ht="20.100000000000001" customHeight="1" x14ac:dyDescent="0.25">
      <c r="A54" s="1265"/>
      <c r="B54" s="27"/>
      <c r="C54" s="19"/>
      <c r="E54" s="17"/>
    </row>
    <row r="55" spans="1:5" x14ac:dyDescent="0.25">
      <c r="A55" s="7"/>
      <c r="B55" s="7"/>
      <c r="C55" s="7"/>
    </row>
  </sheetData>
  <mergeCells count="19">
    <mergeCell ref="A1:E1"/>
    <mergeCell ref="A2:E2"/>
    <mergeCell ref="A38:A45"/>
    <mergeCell ref="E30:E37"/>
    <mergeCell ref="E22:E29"/>
    <mergeCell ref="E14:E21"/>
    <mergeCell ref="E38:E45"/>
    <mergeCell ref="A14:A21"/>
    <mergeCell ref="A22:A29"/>
    <mergeCell ref="A6:A13"/>
    <mergeCell ref="E6:E13"/>
    <mergeCell ref="I4:I5"/>
    <mergeCell ref="E4:E5"/>
    <mergeCell ref="D4:D5"/>
    <mergeCell ref="A46:A50"/>
    <mergeCell ref="A51:A54"/>
    <mergeCell ref="A4:A5"/>
    <mergeCell ref="B4:B5"/>
    <mergeCell ref="A30:A37"/>
  </mergeCells>
  <printOptions horizontalCentered="1"/>
  <pageMargins left="0.25" right="0.25" top="0.75" bottom="0.75" header="0.3" footer="0.3"/>
  <pageSetup paperSize="9" scale="63" orientation="portrait" r:id="rId1"/>
  <headerFooter>
    <oddFooter xml:space="preserve">&amp;C&amp;"-,Bold"&amp;14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6"/>
  <sheetViews>
    <sheetView rightToLeft="1" view="pageBreakPreview" zoomScale="60" workbookViewId="0">
      <selection activeCell="I5" sqref="I5"/>
    </sheetView>
  </sheetViews>
  <sheetFormatPr defaultRowHeight="15" x14ac:dyDescent="0.25"/>
  <cols>
    <col min="1" max="1" width="24" customWidth="1"/>
    <col min="2" max="2" width="31.5703125" customWidth="1"/>
    <col min="3" max="3" width="38.28515625" customWidth="1"/>
    <col min="4" max="4" width="36.5703125" customWidth="1"/>
    <col min="5" max="5" width="26.7109375" customWidth="1"/>
  </cols>
  <sheetData>
    <row r="1" spans="1:8" ht="25.5" customHeight="1" x14ac:dyDescent="0.25">
      <c r="A1" s="1280" t="s">
        <v>587</v>
      </c>
      <c r="B1" s="1280"/>
      <c r="C1" s="1280"/>
      <c r="D1" s="1280"/>
      <c r="E1" s="1280"/>
      <c r="F1" s="30"/>
      <c r="G1" s="30"/>
      <c r="H1" s="30"/>
    </row>
    <row r="2" spans="1:8" ht="42" customHeight="1" x14ac:dyDescent="0.25">
      <c r="A2" s="1142" t="s">
        <v>586</v>
      </c>
      <c r="B2" s="1142"/>
      <c r="C2" s="1142"/>
      <c r="D2" s="1142"/>
      <c r="E2" s="1142"/>
      <c r="F2" s="29"/>
      <c r="G2" s="29"/>
      <c r="H2" s="29"/>
    </row>
    <row r="3" spans="1:8" ht="22.5" customHeight="1" thickBot="1" x14ac:dyDescent="0.3">
      <c r="A3" s="30" t="s">
        <v>613</v>
      </c>
      <c r="B3" s="31"/>
      <c r="C3" s="31"/>
      <c r="D3" s="370"/>
      <c r="E3" s="218" t="s">
        <v>614</v>
      </c>
    </row>
    <row r="4" spans="1:8" ht="27" customHeight="1" thickTop="1" thickBot="1" x14ac:dyDescent="0.3">
      <c r="A4" s="1266" t="s">
        <v>37</v>
      </c>
      <c r="B4" s="1266"/>
      <c r="C4" s="368" t="s">
        <v>115</v>
      </c>
      <c r="D4" s="1263"/>
      <c r="E4" s="1263" t="s">
        <v>74</v>
      </c>
      <c r="G4" s="30"/>
    </row>
    <row r="5" spans="1:8" ht="39" customHeight="1" thickTop="1" thickBot="1" x14ac:dyDescent="0.3">
      <c r="A5" s="1267"/>
      <c r="B5" s="1267"/>
      <c r="C5" s="369" t="s">
        <v>517</v>
      </c>
      <c r="D5" s="1264"/>
      <c r="E5" s="1264"/>
      <c r="G5" s="30"/>
    </row>
    <row r="6" spans="1:8" ht="21.95" customHeight="1" thickTop="1" x14ac:dyDescent="0.25">
      <c r="A6" s="1271" t="s">
        <v>10</v>
      </c>
      <c r="B6" s="375" t="s">
        <v>470</v>
      </c>
      <c r="C6" s="800">
        <v>58.198275862068925</v>
      </c>
      <c r="D6" s="639" t="s">
        <v>540</v>
      </c>
      <c r="E6" s="1277" t="s">
        <v>143</v>
      </c>
    </row>
    <row r="7" spans="1:8" ht="21.95" customHeight="1" x14ac:dyDescent="0.25">
      <c r="A7" s="1272"/>
      <c r="B7" s="640" t="s">
        <v>471</v>
      </c>
      <c r="C7" s="801">
        <v>122.50000000000001</v>
      </c>
      <c r="D7" s="648" t="s">
        <v>541</v>
      </c>
      <c r="E7" s="1278"/>
    </row>
    <row r="8" spans="1:8" ht="21.95" customHeight="1" x14ac:dyDescent="0.25">
      <c r="A8" s="1272"/>
      <c r="B8" s="640" t="s">
        <v>464</v>
      </c>
      <c r="C8" s="801">
        <v>75.230000000000032</v>
      </c>
      <c r="D8" s="641" t="s">
        <v>456</v>
      </c>
      <c r="E8" s="1278"/>
    </row>
    <row r="9" spans="1:8" ht="21.95" customHeight="1" x14ac:dyDescent="0.25">
      <c r="A9" s="1272"/>
      <c r="B9" s="376" t="s">
        <v>1</v>
      </c>
      <c r="C9" s="801">
        <v>109.94411764705883</v>
      </c>
      <c r="D9" s="317" t="s">
        <v>135</v>
      </c>
      <c r="E9" s="1278"/>
    </row>
    <row r="10" spans="1:8" ht="21.95" customHeight="1" x14ac:dyDescent="0.25">
      <c r="A10" s="1272"/>
      <c r="B10" s="376" t="s">
        <v>2</v>
      </c>
      <c r="C10" s="801">
        <v>53.811475409836056</v>
      </c>
      <c r="D10" s="317" t="s">
        <v>136</v>
      </c>
      <c r="E10" s="1278"/>
    </row>
    <row r="11" spans="1:8" ht="21.95" customHeight="1" x14ac:dyDescent="0.25">
      <c r="A11" s="1272"/>
      <c r="B11" s="640" t="s">
        <v>462</v>
      </c>
      <c r="C11" s="801">
        <v>251.5593220338983</v>
      </c>
      <c r="D11" s="642" t="s">
        <v>460</v>
      </c>
      <c r="E11" s="1278"/>
    </row>
    <row r="12" spans="1:8" ht="21.95" customHeight="1" thickBot="1" x14ac:dyDescent="0.3">
      <c r="A12" s="1272"/>
      <c r="B12" s="643" t="s">
        <v>5</v>
      </c>
      <c r="C12" s="802">
        <v>284.24999999999977</v>
      </c>
      <c r="D12" s="318" t="s">
        <v>137</v>
      </c>
      <c r="E12" s="1278"/>
    </row>
    <row r="13" spans="1:8" ht="21.95" customHeight="1" thickBot="1" x14ac:dyDescent="0.3">
      <c r="A13" s="1273"/>
      <c r="B13" s="649" t="s">
        <v>506</v>
      </c>
      <c r="C13" s="803">
        <v>129.79888888889002</v>
      </c>
      <c r="D13" s="650" t="s">
        <v>546</v>
      </c>
      <c r="E13" s="1279"/>
    </row>
    <row r="14" spans="1:8" ht="21.95" customHeight="1" thickTop="1" x14ac:dyDescent="0.25">
      <c r="A14" s="1271" t="s">
        <v>11</v>
      </c>
      <c r="B14" s="375" t="s">
        <v>470</v>
      </c>
      <c r="C14" s="800">
        <v>32.965517241379303</v>
      </c>
      <c r="D14" s="639" t="s">
        <v>540</v>
      </c>
      <c r="E14" s="1277" t="s">
        <v>144</v>
      </c>
    </row>
    <row r="15" spans="1:8" ht="21.95" customHeight="1" x14ac:dyDescent="0.25">
      <c r="A15" s="1272"/>
      <c r="B15" s="640" t="s">
        <v>471</v>
      </c>
      <c r="C15" s="804">
        <v>28.323529411764699</v>
      </c>
      <c r="D15" s="637" t="s">
        <v>541</v>
      </c>
      <c r="E15" s="1278"/>
    </row>
    <row r="16" spans="1:8" ht="21.95" customHeight="1" x14ac:dyDescent="0.25">
      <c r="A16" s="1272"/>
      <c r="B16" s="640" t="s">
        <v>464</v>
      </c>
      <c r="C16" s="804">
        <v>97.94339622641516</v>
      </c>
      <c r="D16" s="641" t="s">
        <v>456</v>
      </c>
      <c r="E16" s="1278"/>
    </row>
    <row r="17" spans="1:5" ht="21.95" customHeight="1" x14ac:dyDescent="0.25">
      <c r="A17" s="1272"/>
      <c r="B17" s="376" t="s">
        <v>1</v>
      </c>
      <c r="C17" s="804">
        <v>172.67733990147823</v>
      </c>
      <c r="D17" s="317" t="s">
        <v>135</v>
      </c>
      <c r="E17" s="1278"/>
    </row>
    <row r="18" spans="1:5" ht="21.95" customHeight="1" x14ac:dyDescent="0.25">
      <c r="A18" s="1272"/>
      <c r="B18" s="376" t="s">
        <v>2</v>
      </c>
      <c r="C18" s="804">
        <v>51.631205673758892</v>
      </c>
      <c r="D18" s="317" t="s">
        <v>136</v>
      </c>
      <c r="E18" s="1278"/>
    </row>
    <row r="19" spans="1:5" ht="21.95" customHeight="1" x14ac:dyDescent="0.25">
      <c r="A19" s="1272"/>
      <c r="B19" s="640" t="s">
        <v>462</v>
      </c>
      <c r="C19" s="801">
        <v>55.868131868131854</v>
      </c>
      <c r="D19" s="642" t="s">
        <v>460</v>
      </c>
      <c r="E19" s="1278"/>
    </row>
    <row r="20" spans="1:5" ht="21.95" customHeight="1" thickBot="1" x14ac:dyDescent="0.3">
      <c r="A20" s="1272"/>
      <c r="B20" s="643" t="s">
        <v>5</v>
      </c>
      <c r="C20" s="802">
        <v>82.380952380952451</v>
      </c>
      <c r="D20" s="318" t="s">
        <v>137</v>
      </c>
      <c r="E20" s="1278"/>
    </row>
    <row r="21" spans="1:5" ht="21.95" customHeight="1" thickBot="1" x14ac:dyDescent="0.3">
      <c r="A21" s="1273"/>
      <c r="B21" s="649" t="s">
        <v>506</v>
      </c>
      <c r="C21" s="803">
        <v>108.59175257732016</v>
      </c>
      <c r="D21" s="650" t="s">
        <v>546</v>
      </c>
      <c r="E21" s="1278"/>
    </row>
    <row r="22" spans="1:5" ht="21.95" customHeight="1" thickTop="1" x14ac:dyDescent="0.25">
      <c r="A22" s="1271" t="s">
        <v>12</v>
      </c>
      <c r="B22" s="375" t="s">
        <v>470</v>
      </c>
      <c r="C22" s="800">
        <v>42.963855421686752</v>
      </c>
      <c r="D22" s="639" t="s">
        <v>540</v>
      </c>
      <c r="E22" s="1277" t="s">
        <v>145</v>
      </c>
    </row>
    <row r="23" spans="1:5" ht="21.95" customHeight="1" x14ac:dyDescent="0.25">
      <c r="A23" s="1272"/>
      <c r="B23" s="640" t="s">
        <v>471</v>
      </c>
      <c r="C23" s="804">
        <v>47.32432432432433</v>
      </c>
      <c r="D23" s="637" t="s">
        <v>541</v>
      </c>
      <c r="E23" s="1278"/>
    </row>
    <row r="24" spans="1:5" ht="21.95" customHeight="1" x14ac:dyDescent="0.25">
      <c r="A24" s="1272"/>
      <c r="B24" s="640" t="s">
        <v>464</v>
      </c>
      <c r="C24" s="801">
        <v>160.20000000000005</v>
      </c>
      <c r="D24" s="641" t="s">
        <v>456</v>
      </c>
      <c r="E24" s="1278"/>
    </row>
    <row r="25" spans="1:5" ht="21.95" customHeight="1" x14ac:dyDescent="0.25">
      <c r="A25" s="1272"/>
      <c r="B25" s="376" t="s">
        <v>1</v>
      </c>
      <c r="C25" s="801">
        <v>232.04126984127004</v>
      </c>
      <c r="D25" s="317" t="s">
        <v>135</v>
      </c>
      <c r="E25" s="1278"/>
    </row>
    <row r="26" spans="1:5" ht="21.95" customHeight="1" x14ac:dyDescent="0.25">
      <c r="A26" s="1272"/>
      <c r="B26" s="376" t="s">
        <v>2</v>
      </c>
      <c r="C26" s="801">
        <v>141.01600000000005</v>
      </c>
      <c r="D26" s="317" t="s">
        <v>136</v>
      </c>
      <c r="E26" s="1278"/>
    </row>
    <row r="27" spans="1:5" ht="21.95" customHeight="1" x14ac:dyDescent="0.25">
      <c r="A27" s="1272"/>
      <c r="B27" s="640" t="s">
        <v>462</v>
      </c>
      <c r="C27" s="801">
        <v>433.0869565217393</v>
      </c>
      <c r="D27" s="642" t="s">
        <v>460</v>
      </c>
      <c r="E27" s="1278"/>
    </row>
    <row r="28" spans="1:5" ht="21.95" customHeight="1" thickBot="1" x14ac:dyDescent="0.3">
      <c r="A28" s="1272"/>
      <c r="B28" s="643" t="s">
        <v>5</v>
      </c>
      <c r="C28" s="802">
        <v>329.09523809523824</v>
      </c>
      <c r="D28" s="318" t="s">
        <v>137</v>
      </c>
      <c r="E28" s="1278"/>
    </row>
    <row r="29" spans="1:5" ht="21.95" customHeight="1" thickBot="1" x14ac:dyDescent="0.3">
      <c r="A29" s="1273"/>
      <c r="B29" s="649" t="s">
        <v>506</v>
      </c>
      <c r="C29" s="803">
        <v>223.92528735632044</v>
      </c>
      <c r="D29" s="651" t="s">
        <v>546</v>
      </c>
      <c r="E29" s="1278"/>
    </row>
    <row r="30" spans="1:5" ht="21.95" customHeight="1" thickTop="1" x14ac:dyDescent="0.25">
      <c r="A30" s="1271" t="s">
        <v>13</v>
      </c>
      <c r="B30" s="375" t="s">
        <v>470</v>
      </c>
      <c r="C30" s="800">
        <v>63.368421052631568</v>
      </c>
      <c r="D30" s="639" t="s">
        <v>540</v>
      </c>
      <c r="E30" s="1277" t="s">
        <v>146</v>
      </c>
    </row>
    <row r="31" spans="1:5" ht="21.95" customHeight="1" x14ac:dyDescent="0.25">
      <c r="A31" s="1272"/>
      <c r="B31" s="640" t="s">
        <v>471</v>
      </c>
      <c r="C31" s="804">
        <v>67.258064516129025</v>
      </c>
      <c r="D31" s="637" t="s">
        <v>541</v>
      </c>
      <c r="E31" s="1278"/>
    </row>
    <row r="32" spans="1:5" ht="21.95" customHeight="1" x14ac:dyDescent="0.25">
      <c r="A32" s="1272"/>
      <c r="B32" s="640" t="s">
        <v>464</v>
      </c>
      <c r="C32" s="801">
        <v>110.59550561797748</v>
      </c>
      <c r="D32" s="641" t="s">
        <v>456</v>
      </c>
      <c r="E32" s="1278"/>
    </row>
    <row r="33" spans="1:5" ht="21.95" customHeight="1" x14ac:dyDescent="0.25">
      <c r="A33" s="1272"/>
      <c r="B33" s="376" t="s">
        <v>1</v>
      </c>
      <c r="C33" s="801">
        <v>140.11564625850357</v>
      </c>
      <c r="D33" s="317" t="s">
        <v>135</v>
      </c>
      <c r="E33" s="1278"/>
    </row>
    <row r="34" spans="1:5" ht="21.95" customHeight="1" x14ac:dyDescent="0.25">
      <c r="A34" s="1272"/>
      <c r="B34" s="376" t="s">
        <v>2</v>
      </c>
      <c r="C34" s="801">
        <v>55.499999999999986</v>
      </c>
      <c r="D34" s="317" t="s">
        <v>136</v>
      </c>
      <c r="E34" s="1278"/>
    </row>
    <row r="35" spans="1:5" ht="21.95" customHeight="1" x14ac:dyDescent="0.25">
      <c r="A35" s="1272"/>
      <c r="B35" s="640" t="s">
        <v>462</v>
      </c>
      <c r="C35" s="801">
        <v>72.161490683229815</v>
      </c>
      <c r="D35" s="642" t="s">
        <v>460</v>
      </c>
      <c r="E35" s="1278"/>
    </row>
    <row r="36" spans="1:5" ht="21.95" customHeight="1" thickBot="1" x14ac:dyDescent="0.3">
      <c r="A36" s="1272"/>
      <c r="B36" s="643" t="s">
        <v>5</v>
      </c>
      <c r="C36" s="801">
        <v>454.25000000000006</v>
      </c>
      <c r="D36" s="318" t="s">
        <v>137</v>
      </c>
      <c r="E36" s="1278"/>
    </row>
    <row r="37" spans="1:5" ht="21.95" customHeight="1" thickBot="1" x14ac:dyDescent="0.3">
      <c r="A37" s="1273"/>
      <c r="B37" s="649" t="s">
        <v>506</v>
      </c>
      <c r="C37" s="803">
        <v>159.45348837209235</v>
      </c>
      <c r="D37" s="651" t="s">
        <v>546</v>
      </c>
      <c r="E37" s="1279"/>
    </row>
    <row r="38" spans="1:5" ht="21.95" customHeight="1" thickTop="1" x14ac:dyDescent="0.25">
      <c r="A38" s="1281" t="s">
        <v>49</v>
      </c>
      <c r="B38" s="375" t="s">
        <v>470</v>
      </c>
      <c r="C38" s="800">
        <v>50.714285714285722</v>
      </c>
      <c r="D38" s="639" t="s">
        <v>540</v>
      </c>
      <c r="E38" s="1277" t="s">
        <v>147</v>
      </c>
    </row>
    <row r="39" spans="1:5" ht="21.95" customHeight="1" x14ac:dyDescent="0.25">
      <c r="A39" s="1268"/>
      <c r="B39" s="640" t="s">
        <v>471</v>
      </c>
      <c r="C39" s="804">
        <v>45</v>
      </c>
      <c r="D39" s="637" t="s">
        <v>541</v>
      </c>
      <c r="E39" s="1278"/>
    </row>
    <row r="40" spans="1:5" ht="21.95" customHeight="1" x14ac:dyDescent="0.25">
      <c r="A40" s="1268"/>
      <c r="B40" s="640" t="s">
        <v>464</v>
      </c>
      <c r="C40" s="804">
        <v>113.51546391752576</v>
      </c>
      <c r="D40" s="641" t="s">
        <v>456</v>
      </c>
      <c r="E40" s="1278"/>
    </row>
    <row r="41" spans="1:5" ht="21.95" customHeight="1" x14ac:dyDescent="0.25">
      <c r="A41" s="1268"/>
      <c r="B41" s="376" t="s">
        <v>1</v>
      </c>
      <c r="C41" s="804">
        <v>113.2493827160494</v>
      </c>
      <c r="D41" s="317" t="s">
        <v>135</v>
      </c>
      <c r="E41" s="1278"/>
    </row>
    <row r="42" spans="1:5" ht="21.95" customHeight="1" x14ac:dyDescent="0.25">
      <c r="A42" s="1268"/>
      <c r="B42" s="376" t="s">
        <v>2</v>
      </c>
      <c r="C42" s="804">
        <v>57.218181818181826</v>
      </c>
      <c r="D42" s="317" t="s">
        <v>136</v>
      </c>
      <c r="E42" s="1278"/>
    </row>
    <row r="43" spans="1:5" ht="21.95" customHeight="1" x14ac:dyDescent="0.25">
      <c r="A43" s="1268"/>
      <c r="B43" s="640" t="s">
        <v>462</v>
      </c>
      <c r="C43" s="801">
        <v>152.78512396694225</v>
      </c>
      <c r="D43" s="642" t="s">
        <v>460</v>
      </c>
      <c r="E43" s="1278"/>
    </row>
    <row r="44" spans="1:5" ht="21.95" customHeight="1" thickBot="1" x14ac:dyDescent="0.3">
      <c r="A44" s="1268"/>
      <c r="B44" s="643" t="s">
        <v>5</v>
      </c>
      <c r="C44" s="802">
        <v>117.53846153846158</v>
      </c>
      <c r="D44" s="318" t="s">
        <v>137</v>
      </c>
      <c r="E44" s="1278"/>
    </row>
    <row r="45" spans="1:5" ht="21.95" customHeight="1" thickBot="1" x14ac:dyDescent="0.3">
      <c r="A45" s="1269"/>
      <c r="B45" s="649" t="s">
        <v>506</v>
      </c>
      <c r="C45" s="803">
        <v>103.83626943005169</v>
      </c>
      <c r="D45" s="651" t="s">
        <v>546</v>
      </c>
      <c r="E45" s="1279"/>
    </row>
    <row r="46" spans="1:5" ht="21.95" customHeight="1" thickTop="1" x14ac:dyDescent="0.25">
      <c r="A46" s="1271" t="s">
        <v>50</v>
      </c>
      <c r="B46" s="375" t="s">
        <v>470</v>
      </c>
      <c r="C46" s="800">
        <v>46.351351351351326</v>
      </c>
      <c r="D46" s="639" t="s">
        <v>540</v>
      </c>
      <c r="E46" s="1277" t="s">
        <v>148</v>
      </c>
    </row>
    <row r="47" spans="1:5" ht="21.95" customHeight="1" x14ac:dyDescent="0.25">
      <c r="A47" s="1272"/>
      <c r="B47" s="640" t="s">
        <v>471</v>
      </c>
      <c r="C47" s="804">
        <v>43.399999999999991</v>
      </c>
      <c r="D47" s="637" t="s">
        <v>541</v>
      </c>
      <c r="E47" s="1278"/>
    </row>
    <row r="48" spans="1:5" ht="21.95" customHeight="1" x14ac:dyDescent="0.25">
      <c r="A48" s="1272"/>
      <c r="B48" s="640" t="s">
        <v>464</v>
      </c>
      <c r="C48" s="804">
        <v>136.70270270270262</v>
      </c>
      <c r="D48" s="641" t="s">
        <v>456</v>
      </c>
      <c r="E48" s="1278"/>
    </row>
    <row r="49" spans="1:5" ht="21.95" customHeight="1" x14ac:dyDescent="0.25">
      <c r="A49" s="1272"/>
      <c r="B49" s="376" t="s">
        <v>1</v>
      </c>
      <c r="C49" s="804">
        <v>86.703030303030204</v>
      </c>
      <c r="D49" s="317" t="s">
        <v>135</v>
      </c>
      <c r="E49" s="1278"/>
    </row>
    <row r="50" spans="1:5" ht="21.95" customHeight="1" x14ac:dyDescent="0.25">
      <c r="A50" s="1272"/>
      <c r="B50" s="376" t="s">
        <v>2</v>
      </c>
      <c r="C50" s="801">
        <v>36.199999999999989</v>
      </c>
      <c r="D50" s="317" t="s">
        <v>136</v>
      </c>
      <c r="E50" s="1278"/>
    </row>
    <row r="51" spans="1:5" ht="21.95" customHeight="1" x14ac:dyDescent="0.25">
      <c r="A51" s="1272"/>
      <c r="B51" s="640" t="s">
        <v>462</v>
      </c>
      <c r="C51" s="801">
        <v>134.38333333333335</v>
      </c>
      <c r="D51" s="642" t="s">
        <v>460</v>
      </c>
      <c r="E51" s="1278"/>
    </row>
    <row r="52" spans="1:5" ht="21.95" customHeight="1" thickBot="1" x14ac:dyDescent="0.3">
      <c r="A52" s="1272"/>
      <c r="B52" s="643" t="s">
        <v>5</v>
      </c>
      <c r="C52" s="802">
        <v>212.13333333333321</v>
      </c>
      <c r="D52" s="318" t="s">
        <v>137</v>
      </c>
      <c r="E52" s="1278"/>
    </row>
    <row r="53" spans="1:5" ht="21.95" customHeight="1" thickBot="1" x14ac:dyDescent="0.3">
      <c r="A53" s="1272"/>
      <c r="B53" s="652" t="s">
        <v>506</v>
      </c>
      <c r="C53" s="809">
        <v>98.092397660819131</v>
      </c>
      <c r="D53" s="650" t="s">
        <v>546</v>
      </c>
      <c r="E53" s="1278"/>
    </row>
    <row r="54" spans="1:5" ht="21.95" customHeight="1" thickTop="1" x14ac:dyDescent="0.25">
      <c r="A54" s="1271" t="s">
        <v>51</v>
      </c>
      <c r="B54" s="375" t="s">
        <v>470</v>
      </c>
      <c r="C54" s="800">
        <v>43.777777777777786</v>
      </c>
      <c r="D54" s="639" t="s">
        <v>540</v>
      </c>
      <c r="E54" s="1277" t="s">
        <v>149</v>
      </c>
    </row>
    <row r="55" spans="1:5" ht="21.95" customHeight="1" x14ac:dyDescent="0.25">
      <c r="A55" s="1272"/>
      <c r="B55" s="640" t="s">
        <v>471</v>
      </c>
      <c r="C55" s="804">
        <v>41.666666666666664</v>
      </c>
      <c r="D55" s="637" t="s">
        <v>541</v>
      </c>
      <c r="E55" s="1278"/>
    </row>
    <row r="56" spans="1:5" ht="21.95" customHeight="1" x14ac:dyDescent="0.25">
      <c r="A56" s="1272"/>
      <c r="B56" s="640" t="s">
        <v>464</v>
      </c>
      <c r="C56" s="804">
        <v>56.999999999999979</v>
      </c>
      <c r="D56" s="641" t="s">
        <v>456</v>
      </c>
      <c r="E56" s="1278"/>
    </row>
    <row r="57" spans="1:5" ht="21.95" customHeight="1" x14ac:dyDescent="0.25">
      <c r="A57" s="1272"/>
      <c r="B57" s="376" t="s">
        <v>1</v>
      </c>
      <c r="C57" s="804">
        <v>72.551470588235318</v>
      </c>
      <c r="D57" s="317" t="s">
        <v>135</v>
      </c>
      <c r="E57" s="1278"/>
    </row>
    <row r="58" spans="1:5" ht="21.95" customHeight="1" x14ac:dyDescent="0.25">
      <c r="A58" s="1272"/>
      <c r="B58" s="376" t="s">
        <v>2</v>
      </c>
      <c r="C58" s="801">
        <v>40.06666666666667</v>
      </c>
      <c r="D58" s="317" t="s">
        <v>136</v>
      </c>
      <c r="E58" s="1278"/>
    </row>
    <row r="59" spans="1:5" ht="21.95" customHeight="1" x14ac:dyDescent="0.25">
      <c r="A59" s="1272"/>
      <c r="B59" s="640" t="s">
        <v>462</v>
      </c>
      <c r="C59" s="801">
        <v>122.74999999999997</v>
      </c>
      <c r="D59" s="642" t="s">
        <v>460</v>
      </c>
      <c r="E59" s="1278"/>
    </row>
    <row r="60" spans="1:5" ht="21.95" customHeight="1" thickBot="1" x14ac:dyDescent="0.3">
      <c r="A60" s="1272"/>
      <c r="B60" s="643" t="s">
        <v>5</v>
      </c>
      <c r="C60" s="802">
        <v>137.00000000000006</v>
      </c>
      <c r="D60" s="318" t="s">
        <v>137</v>
      </c>
      <c r="E60" s="1278"/>
    </row>
    <row r="61" spans="1:5" ht="21.95" customHeight="1" thickBot="1" x14ac:dyDescent="0.3">
      <c r="A61" s="1273"/>
      <c r="B61" s="649" t="s">
        <v>506</v>
      </c>
      <c r="C61" s="803">
        <v>76.410843373494288</v>
      </c>
      <c r="D61" s="651" t="s">
        <v>546</v>
      </c>
      <c r="E61" s="1279"/>
    </row>
    <row r="62" spans="1:5" ht="16.5" thickTop="1" x14ac:dyDescent="0.25">
      <c r="E62" s="125" t="s">
        <v>612</v>
      </c>
    </row>
    <row r="66" spans="9:9" x14ac:dyDescent="0.25">
      <c r="I66" s="28"/>
    </row>
  </sheetData>
  <mergeCells count="20">
    <mergeCell ref="A46:A53"/>
    <mergeCell ref="E46:E53"/>
    <mergeCell ref="A54:A61"/>
    <mergeCell ref="E54:E61"/>
    <mergeCell ref="E22:E29"/>
    <mergeCell ref="A30:A37"/>
    <mergeCell ref="E30:E37"/>
    <mergeCell ref="A38:A45"/>
    <mergeCell ref="E38:E45"/>
    <mergeCell ref="A1:E1"/>
    <mergeCell ref="A2:E2"/>
    <mergeCell ref="A6:A13"/>
    <mergeCell ref="A14:A21"/>
    <mergeCell ref="A22:A29"/>
    <mergeCell ref="A4:A5"/>
    <mergeCell ref="B4:B5"/>
    <mergeCell ref="D4:D5"/>
    <mergeCell ref="E4:E5"/>
    <mergeCell ref="E6:E13"/>
    <mergeCell ref="E14:E21"/>
  </mergeCells>
  <printOptions horizontalCentered="1"/>
  <pageMargins left="0.25" right="0.25" top="0.75" bottom="0.75" header="0.3" footer="0.3"/>
  <pageSetup paperSize="9" scale="53" orientation="portrait" r:id="rId1"/>
  <headerFooter>
    <oddFooter xml:space="preserve">&amp;C&amp;"-,Bold"&amp;14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58"/>
  <sheetViews>
    <sheetView rightToLeft="1" view="pageBreakPreview" zoomScale="60" zoomScaleNormal="75" workbookViewId="0">
      <selection activeCell="I14" sqref="I14"/>
    </sheetView>
  </sheetViews>
  <sheetFormatPr defaultRowHeight="15" x14ac:dyDescent="0.25"/>
  <cols>
    <col min="1" max="1" width="20.7109375" customWidth="1"/>
    <col min="2" max="2" width="28.5703125" customWidth="1"/>
    <col min="3" max="3" width="35.28515625" customWidth="1"/>
    <col min="4" max="4" width="36.5703125" customWidth="1"/>
    <col min="5" max="5" width="23.42578125" customWidth="1"/>
  </cols>
  <sheetData>
    <row r="1" spans="1:5" ht="30.75" customHeight="1" x14ac:dyDescent="0.25">
      <c r="A1" s="1270" t="s">
        <v>585</v>
      </c>
      <c r="B1" s="1270"/>
      <c r="C1" s="1270"/>
      <c r="D1" s="1270"/>
      <c r="E1" s="1270"/>
    </row>
    <row r="2" spans="1:5" ht="43.5" customHeight="1" x14ac:dyDescent="0.25">
      <c r="A2" s="1142" t="s">
        <v>588</v>
      </c>
      <c r="B2" s="1142"/>
      <c r="C2" s="1142"/>
      <c r="D2" s="1142"/>
      <c r="E2" s="1142"/>
    </row>
    <row r="3" spans="1:5" ht="29.25" customHeight="1" thickBot="1" x14ac:dyDescent="0.3">
      <c r="A3" s="30" t="s">
        <v>615</v>
      </c>
      <c r="B3" s="371"/>
      <c r="C3" s="371"/>
      <c r="D3" s="370"/>
      <c r="E3" s="218" t="s">
        <v>616</v>
      </c>
    </row>
    <row r="4" spans="1:5" ht="39.75" customHeight="1" thickTop="1" thickBot="1" x14ac:dyDescent="0.3">
      <c r="A4" s="1266" t="s">
        <v>37</v>
      </c>
      <c r="B4" s="1266"/>
      <c r="C4" s="368" t="s">
        <v>107</v>
      </c>
      <c r="D4" s="1263"/>
      <c r="E4" s="1263" t="s">
        <v>74</v>
      </c>
    </row>
    <row r="5" spans="1:5" ht="46.5" customHeight="1" thickTop="1" thickBot="1" x14ac:dyDescent="0.3">
      <c r="A5" s="1267"/>
      <c r="B5" s="1267"/>
      <c r="C5" s="369" t="s">
        <v>517</v>
      </c>
      <c r="D5" s="1264"/>
      <c r="E5" s="1264"/>
    </row>
    <row r="6" spans="1:5" ht="18.95" customHeight="1" thickTop="1" x14ac:dyDescent="0.25">
      <c r="A6" s="1271" t="s">
        <v>17</v>
      </c>
      <c r="B6" s="375" t="s">
        <v>470</v>
      </c>
      <c r="C6" s="800">
        <v>71.811320754717002</v>
      </c>
      <c r="D6" s="639" t="s">
        <v>540</v>
      </c>
      <c r="E6" s="1282" t="s">
        <v>150</v>
      </c>
    </row>
    <row r="7" spans="1:5" ht="18.95" customHeight="1" x14ac:dyDescent="0.25">
      <c r="A7" s="1272"/>
      <c r="B7" s="640" t="s">
        <v>471</v>
      </c>
      <c r="C7" s="804">
        <v>56.25</v>
      </c>
      <c r="D7" s="637" t="s">
        <v>541</v>
      </c>
      <c r="E7" s="1283"/>
    </row>
    <row r="8" spans="1:5" ht="18.95" customHeight="1" x14ac:dyDescent="0.25">
      <c r="A8" s="1272"/>
      <c r="B8" s="640" t="s">
        <v>464</v>
      </c>
      <c r="C8" s="801">
        <v>98.133333333333283</v>
      </c>
      <c r="D8" s="641" t="s">
        <v>456</v>
      </c>
      <c r="E8" s="1283"/>
    </row>
    <row r="9" spans="1:5" ht="18.95" customHeight="1" x14ac:dyDescent="0.25">
      <c r="A9" s="1272"/>
      <c r="B9" s="376" t="s">
        <v>1</v>
      </c>
      <c r="C9" s="801">
        <v>175.03191489361711</v>
      </c>
      <c r="D9" s="317" t="s">
        <v>135</v>
      </c>
      <c r="E9" s="1283"/>
    </row>
    <row r="10" spans="1:5" ht="18.95" customHeight="1" x14ac:dyDescent="0.25">
      <c r="A10" s="1272"/>
      <c r="B10" s="376" t="s">
        <v>2</v>
      </c>
      <c r="C10" s="801">
        <v>60.426229508196727</v>
      </c>
      <c r="D10" s="317" t="s">
        <v>136</v>
      </c>
      <c r="E10" s="1283"/>
    </row>
    <row r="11" spans="1:5" ht="22.5" customHeight="1" x14ac:dyDescent="0.25">
      <c r="A11" s="1272"/>
      <c r="B11" s="640" t="s">
        <v>462</v>
      </c>
      <c r="C11" s="801">
        <v>217.89915966386565</v>
      </c>
      <c r="D11" s="642" t="s">
        <v>460</v>
      </c>
      <c r="E11" s="1283"/>
    </row>
    <row r="12" spans="1:5" ht="18.95" customHeight="1" thickBot="1" x14ac:dyDescent="0.3">
      <c r="A12" s="1272"/>
      <c r="B12" s="643" t="s">
        <v>5</v>
      </c>
      <c r="C12" s="802">
        <v>271.04000000000002</v>
      </c>
      <c r="D12" s="318" t="s">
        <v>137</v>
      </c>
      <c r="E12" s="1283"/>
    </row>
    <row r="13" spans="1:5" ht="18.95" customHeight="1" thickBot="1" x14ac:dyDescent="0.3">
      <c r="A13" s="1273"/>
      <c r="B13" s="644" t="s">
        <v>506</v>
      </c>
      <c r="C13" s="810">
        <v>151.27176470588194</v>
      </c>
      <c r="D13" s="645" t="s">
        <v>546</v>
      </c>
      <c r="E13" s="1168"/>
    </row>
    <row r="14" spans="1:5" ht="18.95" customHeight="1" thickTop="1" x14ac:dyDescent="0.25">
      <c r="A14" s="1271" t="s">
        <v>18</v>
      </c>
      <c r="B14" s="375" t="s">
        <v>470</v>
      </c>
      <c r="C14" s="800">
        <v>53.805555555555571</v>
      </c>
      <c r="D14" s="639" t="s">
        <v>540</v>
      </c>
      <c r="E14" s="1282" t="s">
        <v>151</v>
      </c>
    </row>
    <row r="15" spans="1:5" ht="18.95" customHeight="1" x14ac:dyDescent="0.25">
      <c r="A15" s="1272"/>
      <c r="B15" s="640" t="s">
        <v>471</v>
      </c>
      <c r="C15" s="804">
        <v>56.666666666666664</v>
      </c>
      <c r="D15" s="637" t="s">
        <v>541</v>
      </c>
      <c r="E15" s="1283"/>
    </row>
    <row r="16" spans="1:5" ht="18.95" customHeight="1" x14ac:dyDescent="0.25">
      <c r="A16" s="1272"/>
      <c r="B16" s="640" t="s">
        <v>464</v>
      </c>
      <c r="C16" s="801">
        <v>96.936363636363623</v>
      </c>
      <c r="D16" s="641" t="s">
        <v>456</v>
      </c>
      <c r="E16" s="1283"/>
    </row>
    <row r="17" spans="1:5" ht="18.95" customHeight="1" x14ac:dyDescent="0.25">
      <c r="A17" s="1272"/>
      <c r="B17" s="376" t="s">
        <v>1</v>
      </c>
      <c r="C17" s="801">
        <v>95.770491803278617</v>
      </c>
      <c r="D17" s="317" t="s">
        <v>135</v>
      </c>
      <c r="E17" s="1283"/>
    </row>
    <row r="18" spans="1:5" ht="18.95" customHeight="1" x14ac:dyDescent="0.25">
      <c r="A18" s="1272"/>
      <c r="B18" s="376" t="s">
        <v>2</v>
      </c>
      <c r="C18" s="801">
        <v>45.475000000000001</v>
      </c>
      <c r="D18" s="317" t="s">
        <v>136</v>
      </c>
      <c r="E18" s="1283"/>
    </row>
    <row r="19" spans="1:5" ht="20.25" customHeight="1" x14ac:dyDescent="0.25">
      <c r="A19" s="1272"/>
      <c r="B19" s="640" t="s">
        <v>462</v>
      </c>
      <c r="C19" s="801">
        <v>207.3478260869565</v>
      </c>
      <c r="D19" s="642" t="s">
        <v>460</v>
      </c>
      <c r="E19" s="1283"/>
    </row>
    <row r="20" spans="1:5" ht="18.95" customHeight="1" thickBot="1" x14ac:dyDescent="0.3">
      <c r="A20" s="1272"/>
      <c r="B20" s="643" t="s">
        <v>5</v>
      </c>
      <c r="C20" s="802">
        <v>278.91428571428582</v>
      </c>
      <c r="D20" s="318" t="s">
        <v>137</v>
      </c>
      <c r="E20" s="1283"/>
    </row>
    <row r="21" spans="1:5" ht="18.95" customHeight="1" thickBot="1" x14ac:dyDescent="0.3">
      <c r="A21" s="1273"/>
      <c r="B21" s="646" t="s">
        <v>506</v>
      </c>
      <c r="C21" s="811">
        <v>113.3214285714287</v>
      </c>
      <c r="D21" s="647" t="s">
        <v>546</v>
      </c>
      <c r="E21" s="1168"/>
    </row>
    <row r="22" spans="1:5" ht="18.95" customHeight="1" thickTop="1" x14ac:dyDescent="0.25">
      <c r="A22" s="1271" t="s">
        <v>52</v>
      </c>
      <c r="B22" s="375" t="s">
        <v>470</v>
      </c>
      <c r="C22" s="800">
        <v>80.695238095238082</v>
      </c>
      <c r="D22" s="639" t="s">
        <v>540</v>
      </c>
      <c r="E22" s="1282" t="s">
        <v>152</v>
      </c>
    </row>
    <row r="23" spans="1:5" ht="18.95" customHeight="1" x14ac:dyDescent="0.25">
      <c r="A23" s="1272"/>
      <c r="B23" s="640" t="s">
        <v>471</v>
      </c>
      <c r="C23" s="804">
        <v>38.000000000000007</v>
      </c>
      <c r="D23" s="637" t="s">
        <v>541</v>
      </c>
      <c r="E23" s="1283"/>
    </row>
    <row r="24" spans="1:5" ht="18.95" customHeight="1" x14ac:dyDescent="0.25">
      <c r="A24" s="1272"/>
      <c r="B24" s="640" t="s">
        <v>464</v>
      </c>
      <c r="C24" s="801">
        <v>99.175999999999959</v>
      </c>
      <c r="D24" s="641" t="s">
        <v>456</v>
      </c>
      <c r="E24" s="1283"/>
    </row>
    <row r="25" spans="1:5" ht="18.95" customHeight="1" x14ac:dyDescent="0.25">
      <c r="A25" s="1272"/>
      <c r="B25" s="376" t="s">
        <v>1</v>
      </c>
      <c r="C25" s="801">
        <v>193.90649350649312</v>
      </c>
      <c r="D25" s="317" t="s">
        <v>135</v>
      </c>
      <c r="E25" s="1283"/>
    </row>
    <row r="26" spans="1:5" ht="18.95" customHeight="1" x14ac:dyDescent="0.25">
      <c r="A26" s="1272"/>
      <c r="B26" s="376" t="s">
        <v>2</v>
      </c>
      <c r="C26" s="801">
        <v>134.62500000000011</v>
      </c>
      <c r="D26" s="317" t="s">
        <v>136</v>
      </c>
      <c r="E26" s="1283"/>
    </row>
    <row r="27" spans="1:5" ht="18.95" customHeight="1" x14ac:dyDescent="0.25">
      <c r="A27" s="1272"/>
      <c r="B27" s="640" t="s">
        <v>462</v>
      </c>
      <c r="C27" s="801">
        <v>231.16666666666674</v>
      </c>
      <c r="D27" s="642" t="s">
        <v>460</v>
      </c>
      <c r="E27" s="1283"/>
    </row>
    <row r="28" spans="1:5" ht="18.95" customHeight="1" thickBot="1" x14ac:dyDescent="0.3">
      <c r="A28" s="1272"/>
      <c r="B28" s="643" t="s">
        <v>5</v>
      </c>
      <c r="C28" s="802">
        <v>193.65217391304353</v>
      </c>
      <c r="D28" s="318" t="s">
        <v>137</v>
      </c>
      <c r="E28" s="1283"/>
    </row>
    <row r="29" spans="1:5" ht="18.95" customHeight="1" thickBot="1" x14ac:dyDescent="0.3">
      <c r="A29" s="1273"/>
      <c r="B29" s="646" t="s">
        <v>506</v>
      </c>
      <c r="C29" s="811">
        <v>164.72994923857769</v>
      </c>
      <c r="D29" s="647" t="s">
        <v>546</v>
      </c>
      <c r="E29" s="1168"/>
    </row>
    <row r="30" spans="1:5" ht="18.95" customHeight="1" thickTop="1" thickBot="1" x14ac:dyDescent="0.3">
      <c r="A30" s="108" t="s">
        <v>569</v>
      </c>
      <c r="B30" s="372"/>
      <c r="C30" s="812">
        <v>144.2947787195109</v>
      </c>
      <c r="D30" s="372"/>
      <c r="E30" s="373" t="s">
        <v>570</v>
      </c>
    </row>
    <row r="31" spans="1:5" ht="18.95" customHeight="1" thickTop="1" thickBot="1" x14ac:dyDescent="0.3">
      <c r="A31" s="1284" t="s">
        <v>505</v>
      </c>
      <c r="B31" s="1284"/>
      <c r="C31" s="813"/>
      <c r="D31" s="367"/>
      <c r="E31" s="374" t="s">
        <v>492</v>
      </c>
    </row>
    <row r="32" spans="1:5" ht="18.95" customHeight="1" thickTop="1" x14ac:dyDescent="0.25">
      <c r="A32" s="1271" t="s">
        <v>493</v>
      </c>
      <c r="B32" s="375" t="s">
        <v>470</v>
      </c>
      <c r="C32" s="800">
        <v>41.95333333333334</v>
      </c>
      <c r="D32" s="639" t="s">
        <v>540</v>
      </c>
      <c r="E32" s="1282" t="s">
        <v>496</v>
      </c>
    </row>
    <row r="33" spans="1:5" ht="18.95" customHeight="1" x14ac:dyDescent="0.25">
      <c r="A33" s="1272"/>
      <c r="B33" s="640" t="s">
        <v>471</v>
      </c>
      <c r="C33" s="801">
        <v>0</v>
      </c>
      <c r="D33" s="648" t="s">
        <v>541</v>
      </c>
      <c r="E33" s="1283"/>
    </row>
    <row r="34" spans="1:5" ht="18.95" customHeight="1" x14ac:dyDescent="0.25">
      <c r="A34" s="1272"/>
      <c r="B34" s="640" t="s">
        <v>464</v>
      </c>
      <c r="C34" s="801">
        <v>0</v>
      </c>
      <c r="D34" s="641" t="s">
        <v>456</v>
      </c>
      <c r="E34" s="1283"/>
    </row>
    <row r="35" spans="1:5" ht="18.95" customHeight="1" x14ac:dyDescent="0.25">
      <c r="A35" s="1272"/>
      <c r="B35" s="376" t="s">
        <v>1</v>
      </c>
      <c r="C35" s="801">
        <v>39.779999999999994</v>
      </c>
      <c r="D35" s="317" t="s">
        <v>135</v>
      </c>
      <c r="E35" s="1283"/>
    </row>
    <row r="36" spans="1:5" ht="18.95" customHeight="1" x14ac:dyDescent="0.25">
      <c r="A36" s="1272"/>
      <c r="B36" s="376" t="s">
        <v>2</v>
      </c>
      <c r="C36" s="801">
        <v>44.157894736842096</v>
      </c>
      <c r="D36" s="317" t="s">
        <v>136</v>
      </c>
      <c r="E36" s="1283"/>
    </row>
    <row r="37" spans="1:5" ht="18.95" customHeight="1" x14ac:dyDescent="0.25">
      <c r="A37" s="1272"/>
      <c r="B37" s="640" t="s">
        <v>462</v>
      </c>
      <c r="C37" s="801">
        <v>73.605128205128224</v>
      </c>
      <c r="D37" s="642" t="s">
        <v>460</v>
      </c>
      <c r="E37" s="1283"/>
    </row>
    <row r="38" spans="1:5" ht="18.95" customHeight="1" thickBot="1" x14ac:dyDescent="0.3">
      <c r="A38" s="1272"/>
      <c r="B38" s="643" t="s">
        <v>5</v>
      </c>
      <c r="C38" s="802">
        <v>56.789473684210527</v>
      </c>
      <c r="D38" s="318" t="s">
        <v>137</v>
      </c>
      <c r="E38" s="1283"/>
    </row>
    <row r="39" spans="1:5" ht="18.95" customHeight="1" thickBot="1" x14ac:dyDescent="0.3">
      <c r="A39" s="1273"/>
      <c r="B39" s="644" t="s">
        <v>506</v>
      </c>
      <c r="C39" s="810">
        <v>51.961904761904634</v>
      </c>
      <c r="D39" s="645" t="s">
        <v>546</v>
      </c>
      <c r="E39" s="1168"/>
    </row>
    <row r="40" spans="1:5" ht="18.95" customHeight="1" thickTop="1" x14ac:dyDescent="0.25">
      <c r="A40" s="1271" t="s">
        <v>494</v>
      </c>
      <c r="B40" s="375" t="s">
        <v>470</v>
      </c>
      <c r="C40" s="800">
        <v>43.393939393939398</v>
      </c>
      <c r="D40" s="639" t="s">
        <v>540</v>
      </c>
      <c r="E40" s="1282" t="s">
        <v>497</v>
      </c>
    </row>
    <row r="41" spans="1:5" ht="18.95" customHeight="1" x14ac:dyDescent="0.25">
      <c r="A41" s="1272"/>
      <c r="B41" s="640" t="s">
        <v>471</v>
      </c>
      <c r="C41" s="804">
        <v>0</v>
      </c>
      <c r="D41" s="637" t="s">
        <v>541</v>
      </c>
      <c r="E41" s="1283"/>
    </row>
    <row r="42" spans="1:5" ht="18.95" customHeight="1" x14ac:dyDescent="0.25">
      <c r="A42" s="1272"/>
      <c r="B42" s="640" t="s">
        <v>464</v>
      </c>
      <c r="C42" s="801">
        <v>49.722222222222229</v>
      </c>
      <c r="D42" s="641" t="s">
        <v>456</v>
      </c>
      <c r="E42" s="1283"/>
    </row>
    <row r="43" spans="1:5" ht="18.95" customHeight="1" x14ac:dyDescent="0.25">
      <c r="A43" s="1272"/>
      <c r="B43" s="376" t="s">
        <v>1</v>
      </c>
      <c r="C43" s="801">
        <v>61.811999999999934</v>
      </c>
      <c r="D43" s="317" t="s">
        <v>135</v>
      </c>
      <c r="E43" s="1283"/>
    </row>
    <row r="44" spans="1:5" ht="18.95" customHeight="1" x14ac:dyDescent="0.25">
      <c r="A44" s="1272"/>
      <c r="B44" s="376" t="s">
        <v>2</v>
      </c>
      <c r="C44" s="801">
        <v>58.157894736842145</v>
      </c>
      <c r="D44" s="317" t="s">
        <v>136</v>
      </c>
      <c r="E44" s="1283"/>
    </row>
    <row r="45" spans="1:5" ht="18.95" customHeight="1" x14ac:dyDescent="0.25">
      <c r="A45" s="1272"/>
      <c r="B45" s="640" t="s">
        <v>462</v>
      </c>
      <c r="C45" s="801">
        <v>95.289473684210492</v>
      </c>
      <c r="D45" s="642" t="s">
        <v>460</v>
      </c>
      <c r="E45" s="1283"/>
    </row>
    <row r="46" spans="1:5" ht="18.95" customHeight="1" thickBot="1" x14ac:dyDescent="0.3">
      <c r="A46" s="1272"/>
      <c r="B46" s="643" t="s">
        <v>5</v>
      </c>
      <c r="C46" s="802">
        <v>113.8421052631579</v>
      </c>
      <c r="D46" s="318" t="s">
        <v>137</v>
      </c>
      <c r="E46" s="1283"/>
    </row>
    <row r="47" spans="1:5" ht="18.95" customHeight="1" thickBot="1" x14ac:dyDescent="0.3">
      <c r="A47" s="1273"/>
      <c r="B47" s="646" t="s">
        <v>506</v>
      </c>
      <c r="C47" s="811">
        <v>69.528813559322103</v>
      </c>
      <c r="D47" s="647" t="s">
        <v>546</v>
      </c>
      <c r="E47" s="1168"/>
    </row>
    <row r="48" spans="1:5" ht="18.95" customHeight="1" thickTop="1" x14ac:dyDescent="0.25">
      <c r="A48" s="1271" t="s">
        <v>495</v>
      </c>
      <c r="B48" s="375" t="s">
        <v>470</v>
      </c>
      <c r="C48" s="800">
        <v>46.094736842105256</v>
      </c>
      <c r="D48" s="639" t="s">
        <v>540</v>
      </c>
      <c r="E48" s="1282" t="s">
        <v>498</v>
      </c>
    </row>
    <row r="49" spans="1:5" ht="18.95" customHeight="1" x14ac:dyDescent="0.25">
      <c r="A49" s="1272"/>
      <c r="B49" s="640" t="s">
        <v>471</v>
      </c>
      <c r="C49" s="804">
        <v>0</v>
      </c>
      <c r="D49" s="637" t="s">
        <v>541</v>
      </c>
      <c r="E49" s="1283"/>
    </row>
    <row r="50" spans="1:5" ht="18.95" customHeight="1" x14ac:dyDescent="0.25">
      <c r="A50" s="1272"/>
      <c r="B50" s="640" t="s">
        <v>464</v>
      </c>
      <c r="C50" s="801">
        <v>400.05555555555577</v>
      </c>
      <c r="D50" s="641" t="s">
        <v>456</v>
      </c>
      <c r="E50" s="1283"/>
    </row>
    <row r="51" spans="1:5" ht="18.95" customHeight="1" x14ac:dyDescent="0.25">
      <c r="A51" s="1272"/>
      <c r="B51" s="376" t="s">
        <v>1</v>
      </c>
      <c r="C51" s="801">
        <v>85.300000000000111</v>
      </c>
      <c r="D51" s="317" t="s">
        <v>135</v>
      </c>
      <c r="E51" s="1283"/>
    </row>
    <row r="52" spans="1:5" ht="18.95" customHeight="1" x14ac:dyDescent="0.25">
      <c r="A52" s="1272"/>
      <c r="B52" s="376" t="s">
        <v>2</v>
      </c>
      <c r="C52" s="801">
        <v>53.159574468085104</v>
      </c>
      <c r="D52" s="317" t="s">
        <v>136</v>
      </c>
      <c r="E52" s="1283"/>
    </row>
    <row r="53" spans="1:5" ht="18.95" customHeight="1" x14ac:dyDescent="0.25">
      <c r="A53" s="1272"/>
      <c r="B53" s="640" t="s">
        <v>462</v>
      </c>
      <c r="C53" s="801">
        <v>278.40314136125693</v>
      </c>
      <c r="D53" s="642" t="s">
        <v>460</v>
      </c>
      <c r="E53" s="1283"/>
    </row>
    <row r="54" spans="1:5" ht="18.95" customHeight="1" thickBot="1" x14ac:dyDescent="0.3">
      <c r="A54" s="1272"/>
      <c r="B54" s="643" t="s">
        <v>5</v>
      </c>
      <c r="C54" s="802">
        <v>361.5789473684211</v>
      </c>
      <c r="D54" s="318" t="s">
        <v>137</v>
      </c>
      <c r="E54" s="1283"/>
    </row>
    <row r="55" spans="1:5" ht="18.95" customHeight="1" thickBot="1" x14ac:dyDescent="0.3">
      <c r="A55" s="1273"/>
      <c r="B55" s="646" t="s">
        <v>506</v>
      </c>
      <c r="C55" s="811">
        <v>189.24049079754491</v>
      </c>
      <c r="D55" s="647" t="s">
        <v>546</v>
      </c>
      <c r="E55" s="1168"/>
    </row>
    <row r="56" spans="1:5" ht="18.95" customHeight="1" thickTop="1" thickBot="1" x14ac:dyDescent="0.3">
      <c r="A56" s="108" t="s">
        <v>569</v>
      </c>
      <c r="B56" s="372"/>
      <c r="C56" s="812">
        <v>122.87987251956487</v>
      </c>
      <c r="D56" s="372"/>
      <c r="E56" s="373" t="s">
        <v>570</v>
      </c>
    </row>
    <row r="57" spans="1:5" ht="18.95" customHeight="1" thickTop="1" thickBot="1" x14ac:dyDescent="0.3">
      <c r="A57" s="108" t="s">
        <v>485</v>
      </c>
      <c r="B57" s="372"/>
      <c r="C57" s="812">
        <v>140.23999137394139</v>
      </c>
      <c r="D57" s="372"/>
      <c r="E57" s="373" t="s">
        <v>542</v>
      </c>
    </row>
    <row r="58" spans="1:5" ht="16.5" thickTop="1" x14ac:dyDescent="0.25">
      <c r="E58" s="125"/>
    </row>
  </sheetData>
  <mergeCells count="19">
    <mergeCell ref="A48:A55"/>
    <mergeCell ref="E48:E55"/>
    <mergeCell ref="A6:A13"/>
    <mergeCell ref="A14:A21"/>
    <mergeCell ref="A22:A29"/>
    <mergeCell ref="E6:E13"/>
    <mergeCell ref="E14:E21"/>
    <mergeCell ref="E22:E29"/>
    <mergeCell ref="A31:B31"/>
    <mergeCell ref="A32:A39"/>
    <mergeCell ref="E32:E39"/>
    <mergeCell ref="A40:A47"/>
    <mergeCell ref="E40:E47"/>
    <mergeCell ref="A2:E2"/>
    <mergeCell ref="A1:E1"/>
    <mergeCell ref="A4:A5"/>
    <mergeCell ref="B4:B5"/>
    <mergeCell ref="D4:D5"/>
    <mergeCell ref="E4:E5"/>
  </mergeCells>
  <printOptions horizontalCentered="1"/>
  <pageMargins left="0.25" right="0.25" top="0.75" bottom="0.75" header="0.3" footer="0.3"/>
  <pageSetup paperSize="9" scale="63" orientation="portrait" r:id="rId1"/>
  <headerFooter>
    <oddFooter xml:space="preserve">&amp;C&amp;"-,Bold"&amp;14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2"/>
  <sheetViews>
    <sheetView rightToLeft="1" view="pageBreakPreview" topLeftCell="A25" zoomScale="66" zoomScaleNormal="75" zoomScaleSheetLayoutView="66" workbookViewId="0">
      <selection activeCell="C5" sqref="C5:J5"/>
    </sheetView>
  </sheetViews>
  <sheetFormatPr defaultRowHeight="15" x14ac:dyDescent="0.25"/>
  <cols>
    <col min="1" max="1" width="18" customWidth="1"/>
    <col min="2" max="2" width="17.140625" customWidth="1"/>
    <col min="3" max="3" width="17" customWidth="1"/>
    <col min="4" max="4" width="25" customWidth="1"/>
    <col min="5" max="5" width="17.5703125" customWidth="1"/>
    <col min="6" max="6" width="24.28515625" customWidth="1"/>
    <col min="7" max="7" width="17.28515625" customWidth="1"/>
    <col min="8" max="8" width="24.5703125" customWidth="1"/>
    <col min="9" max="9" width="16.42578125" customWidth="1"/>
    <col min="10" max="10" width="25.140625" customWidth="1"/>
    <col min="11" max="11" width="23.42578125" customWidth="1"/>
    <col min="12" max="12" width="26.5703125" customWidth="1"/>
    <col min="13" max="13" width="32" customWidth="1"/>
    <col min="16" max="16" width="14.85546875" customWidth="1"/>
  </cols>
  <sheetData>
    <row r="1" spans="1:16" ht="22.5" customHeight="1" x14ac:dyDescent="0.25">
      <c r="A1" s="1296" t="s">
        <v>589</v>
      </c>
      <c r="B1" s="1296"/>
      <c r="C1" s="1296"/>
      <c r="D1" s="1296"/>
      <c r="E1" s="1296"/>
      <c r="F1" s="1296"/>
      <c r="G1" s="1296"/>
      <c r="H1" s="1296"/>
      <c r="I1" s="1296"/>
      <c r="J1" s="1296"/>
      <c r="K1" s="1296"/>
      <c r="L1" s="1296"/>
      <c r="M1" s="1296"/>
    </row>
    <row r="2" spans="1:16" ht="20.25" customHeight="1" x14ac:dyDescent="0.25">
      <c r="A2" s="1298" t="s">
        <v>590</v>
      </c>
      <c r="B2" s="1298"/>
      <c r="C2" s="1298"/>
      <c r="D2" s="1298"/>
      <c r="E2" s="1298"/>
      <c r="F2" s="1298"/>
      <c r="G2" s="1298"/>
      <c r="H2" s="1298"/>
      <c r="I2" s="1298"/>
      <c r="J2" s="1298"/>
      <c r="K2" s="1298"/>
      <c r="L2" s="1298"/>
      <c r="M2" s="1298"/>
    </row>
    <row r="3" spans="1:16" ht="21.75" customHeight="1" thickBot="1" x14ac:dyDescent="0.3">
      <c r="A3" s="218" t="s">
        <v>116</v>
      </c>
      <c r="B3" s="218"/>
      <c r="C3" s="218"/>
      <c r="D3" s="363"/>
      <c r="E3" s="363"/>
      <c r="F3" s="31"/>
      <c r="G3" s="31"/>
      <c r="H3" s="31"/>
      <c r="I3" s="31"/>
      <c r="J3" s="31"/>
      <c r="K3" s="31"/>
      <c r="L3" s="218"/>
      <c r="M3" s="218" t="s">
        <v>294</v>
      </c>
    </row>
    <row r="4" spans="1:16" ht="21.75" customHeight="1" thickTop="1" thickBot="1" x14ac:dyDescent="0.3">
      <c r="A4" s="1299" t="s">
        <v>37</v>
      </c>
      <c r="B4" s="1304" t="s">
        <v>518</v>
      </c>
      <c r="C4" s="1302" t="s">
        <v>20</v>
      </c>
      <c r="D4" s="1302"/>
      <c r="E4" s="1302"/>
      <c r="F4" s="1302"/>
      <c r="G4" s="1302"/>
      <c r="H4" s="1302"/>
      <c r="I4" s="1302"/>
      <c r="J4" s="1303"/>
      <c r="K4" s="1266" t="s">
        <v>473</v>
      </c>
      <c r="L4" s="1299"/>
      <c r="M4" s="1263" t="s">
        <v>74</v>
      </c>
    </row>
    <row r="5" spans="1:16" ht="22.5" customHeight="1" thickBot="1" x14ac:dyDescent="0.3">
      <c r="A5" s="1300"/>
      <c r="B5" s="1305"/>
      <c r="C5" s="1297" t="s">
        <v>255</v>
      </c>
      <c r="D5" s="1289"/>
      <c r="E5" s="1289"/>
      <c r="F5" s="1289"/>
      <c r="G5" s="1289"/>
      <c r="H5" s="1289"/>
      <c r="I5" s="1289"/>
      <c r="J5" s="1290"/>
      <c r="K5" s="1293"/>
      <c r="L5" s="1294"/>
      <c r="M5" s="1295"/>
    </row>
    <row r="6" spans="1:16" ht="23.25" customHeight="1" thickBot="1" x14ac:dyDescent="0.3">
      <c r="A6" s="1300"/>
      <c r="B6" s="1305"/>
      <c r="C6" s="1287" t="s">
        <v>511</v>
      </c>
      <c r="D6" s="1288"/>
      <c r="E6" s="1287" t="s">
        <v>469</v>
      </c>
      <c r="F6" s="1288"/>
      <c r="G6" s="1287" t="s">
        <v>464</v>
      </c>
      <c r="H6" s="1288"/>
      <c r="I6" s="1289" t="s">
        <v>1</v>
      </c>
      <c r="J6" s="1290"/>
      <c r="K6" s="1291" t="s">
        <v>542</v>
      </c>
      <c r="L6" s="1292"/>
      <c r="M6" s="1295"/>
    </row>
    <row r="7" spans="1:16" ht="20.25" customHeight="1" thickBot="1" x14ac:dyDescent="0.3">
      <c r="A7" s="1300"/>
      <c r="B7" s="1305"/>
      <c r="C7" s="1287" t="s">
        <v>540</v>
      </c>
      <c r="D7" s="1288"/>
      <c r="E7" s="1287" t="s">
        <v>541</v>
      </c>
      <c r="F7" s="1288"/>
      <c r="G7" s="1287" t="s">
        <v>451</v>
      </c>
      <c r="H7" s="1288"/>
      <c r="I7" s="1289" t="s">
        <v>135</v>
      </c>
      <c r="J7" s="1290"/>
      <c r="K7" s="1293"/>
      <c r="L7" s="1294"/>
      <c r="M7" s="1295"/>
    </row>
    <row r="8" spans="1:16" ht="87.75" customHeight="1" thickBot="1" x14ac:dyDescent="0.3">
      <c r="A8" s="1300"/>
      <c r="B8" s="1223" t="s">
        <v>600</v>
      </c>
      <c r="C8" s="1102" t="s">
        <v>130</v>
      </c>
      <c r="D8" s="220" t="s">
        <v>519</v>
      </c>
      <c r="E8" s="1102" t="s">
        <v>130</v>
      </c>
      <c r="F8" s="220" t="s">
        <v>520</v>
      </c>
      <c r="G8" s="1102" t="s">
        <v>130</v>
      </c>
      <c r="H8" s="220" t="s">
        <v>521</v>
      </c>
      <c r="I8" s="219" t="s">
        <v>247</v>
      </c>
      <c r="J8" s="220" t="s">
        <v>522</v>
      </c>
      <c r="K8" s="219" t="s">
        <v>243</v>
      </c>
      <c r="L8" s="220" t="s">
        <v>523</v>
      </c>
      <c r="M8" s="1295"/>
      <c r="P8" s="1262"/>
    </row>
    <row r="9" spans="1:16" ht="101.25" customHeight="1" thickTop="1" thickBot="1" x14ac:dyDescent="0.3">
      <c r="A9" s="1301"/>
      <c r="B9" s="1224"/>
      <c r="C9" s="165" t="s">
        <v>354</v>
      </c>
      <c r="D9" s="166" t="s">
        <v>355</v>
      </c>
      <c r="E9" s="165" t="s">
        <v>354</v>
      </c>
      <c r="F9" s="166" t="s">
        <v>355</v>
      </c>
      <c r="G9" s="165" t="s">
        <v>354</v>
      </c>
      <c r="H9" s="166" t="s">
        <v>355</v>
      </c>
      <c r="I9" s="685" t="s">
        <v>354</v>
      </c>
      <c r="J9" s="166" t="s">
        <v>355</v>
      </c>
      <c r="K9" s="685" t="s">
        <v>356</v>
      </c>
      <c r="L9" s="166" t="s">
        <v>420</v>
      </c>
      <c r="M9" s="1264"/>
      <c r="P9" s="1262"/>
    </row>
    <row r="10" spans="1:16" ht="30" customHeight="1" thickTop="1" x14ac:dyDescent="0.25">
      <c r="A10" s="552" t="s">
        <v>48</v>
      </c>
      <c r="B10" s="1116">
        <v>1.3192660550458726</v>
      </c>
      <c r="C10" s="814">
        <v>1</v>
      </c>
      <c r="D10" s="814">
        <v>6100</v>
      </c>
      <c r="E10" s="814">
        <v>0</v>
      </c>
      <c r="F10" s="814">
        <v>0</v>
      </c>
      <c r="G10" s="814">
        <v>2</v>
      </c>
      <c r="H10" s="814">
        <v>18300</v>
      </c>
      <c r="I10" s="814">
        <v>1.029585798816568</v>
      </c>
      <c r="J10" s="814">
        <v>3872.3254437869837</v>
      </c>
      <c r="K10" s="814">
        <v>1.0350877192982455</v>
      </c>
      <c r="L10" s="1117">
        <v>3969.7251461988335</v>
      </c>
      <c r="M10" s="553" t="s">
        <v>138</v>
      </c>
    </row>
    <row r="11" spans="1:16" ht="30" customHeight="1" x14ac:dyDescent="0.25">
      <c r="A11" s="554" t="s">
        <v>6</v>
      </c>
      <c r="B11" s="1118">
        <v>1.0019230769230767</v>
      </c>
      <c r="C11" s="815">
        <v>1</v>
      </c>
      <c r="D11" s="815">
        <v>8017</v>
      </c>
      <c r="E11" s="815">
        <v>0</v>
      </c>
      <c r="F11" s="815">
        <v>0</v>
      </c>
      <c r="G11" s="815">
        <v>1</v>
      </c>
      <c r="H11" s="815">
        <v>5866.666666666667</v>
      </c>
      <c r="I11" s="815">
        <v>1</v>
      </c>
      <c r="J11" s="815">
        <v>5192.149999999996</v>
      </c>
      <c r="K11" s="815">
        <v>1</v>
      </c>
      <c r="L11" s="815">
        <v>5369.2982456140298</v>
      </c>
      <c r="M11" s="547" t="s">
        <v>139</v>
      </c>
    </row>
    <row r="12" spans="1:16" ht="30" customHeight="1" x14ac:dyDescent="0.25">
      <c r="A12" s="555" t="s">
        <v>7</v>
      </c>
      <c r="B12" s="1116">
        <v>1.1777777777777771</v>
      </c>
      <c r="C12" s="816">
        <v>1</v>
      </c>
      <c r="D12" s="816">
        <v>4640</v>
      </c>
      <c r="E12" s="816">
        <v>0</v>
      </c>
      <c r="F12" s="816">
        <v>0</v>
      </c>
      <c r="G12" s="816">
        <v>1</v>
      </c>
      <c r="H12" s="816">
        <v>6927.2222222222226</v>
      </c>
      <c r="I12" s="816">
        <v>1.2049180327868845</v>
      </c>
      <c r="J12" s="816">
        <v>5605.6475409836039</v>
      </c>
      <c r="K12" s="816">
        <v>1.1851851851851853</v>
      </c>
      <c r="L12" s="816">
        <v>5665.140740740736</v>
      </c>
      <c r="M12" s="556" t="s">
        <v>510</v>
      </c>
    </row>
    <row r="13" spans="1:16" ht="30" customHeight="1" x14ac:dyDescent="0.25">
      <c r="A13" s="554" t="s">
        <v>46</v>
      </c>
      <c r="B13" s="1118">
        <v>1.1360824742268028</v>
      </c>
      <c r="C13" s="815">
        <v>0</v>
      </c>
      <c r="D13" s="815">
        <v>0</v>
      </c>
      <c r="E13" s="815">
        <v>1</v>
      </c>
      <c r="F13" s="815">
        <v>4375</v>
      </c>
      <c r="G13" s="815">
        <v>1</v>
      </c>
      <c r="H13" s="815">
        <v>9155.5555555555547</v>
      </c>
      <c r="I13" s="815">
        <v>1.333333333333333</v>
      </c>
      <c r="J13" s="815">
        <v>6734.545454545454</v>
      </c>
      <c r="K13" s="815">
        <v>1.2894736842105259</v>
      </c>
      <c r="L13" s="815">
        <v>6990.1973684210498</v>
      </c>
      <c r="M13" s="547" t="s">
        <v>141</v>
      </c>
    </row>
    <row r="14" spans="1:16" ht="30" customHeight="1" x14ac:dyDescent="0.25">
      <c r="A14" s="555" t="s">
        <v>9</v>
      </c>
      <c r="B14" s="1116">
        <v>1.2117263843648218</v>
      </c>
      <c r="C14" s="816">
        <v>1</v>
      </c>
      <c r="D14" s="816">
        <v>4718.75</v>
      </c>
      <c r="E14" s="816">
        <v>0</v>
      </c>
      <c r="F14" s="816">
        <v>0</v>
      </c>
      <c r="G14" s="816">
        <v>1</v>
      </c>
      <c r="H14" s="816">
        <v>6198.333333333333</v>
      </c>
      <c r="I14" s="816">
        <v>1.1013215859030832</v>
      </c>
      <c r="J14" s="816">
        <v>8956.202643171815</v>
      </c>
      <c r="K14" s="816">
        <v>1.0946502057613172</v>
      </c>
      <c r="L14" s="816">
        <v>8750.2592592592609</v>
      </c>
      <c r="M14" s="556" t="s">
        <v>142</v>
      </c>
    </row>
    <row r="15" spans="1:16" ht="30" customHeight="1" x14ac:dyDescent="0.25">
      <c r="A15" s="554" t="s">
        <v>10</v>
      </c>
      <c r="B15" s="1118">
        <v>1.0107142857142855</v>
      </c>
      <c r="C15" s="815">
        <v>1</v>
      </c>
      <c r="D15" s="815">
        <v>4753.75</v>
      </c>
      <c r="E15" s="815">
        <v>0</v>
      </c>
      <c r="F15" s="815">
        <v>0</v>
      </c>
      <c r="G15" s="815">
        <v>1</v>
      </c>
      <c r="H15" s="815">
        <v>4677.5</v>
      </c>
      <c r="I15" s="815">
        <v>1</v>
      </c>
      <c r="J15" s="815">
        <v>5528.8888888888896</v>
      </c>
      <c r="K15" s="815">
        <v>1</v>
      </c>
      <c r="L15" s="815">
        <v>5343</v>
      </c>
      <c r="M15" s="547" t="s">
        <v>143</v>
      </c>
    </row>
    <row r="16" spans="1:16" ht="30" customHeight="1" x14ac:dyDescent="0.25">
      <c r="A16" s="555" t="s">
        <v>11</v>
      </c>
      <c r="B16" s="1116">
        <v>1.031595576619273</v>
      </c>
      <c r="C16" s="816">
        <v>1.4</v>
      </c>
      <c r="D16" s="816">
        <v>7050</v>
      </c>
      <c r="E16" s="816">
        <v>1</v>
      </c>
      <c r="F16" s="816">
        <v>4800</v>
      </c>
      <c r="G16" s="816">
        <v>1</v>
      </c>
      <c r="H16" s="816">
        <v>11110</v>
      </c>
      <c r="I16" s="816">
        <v>1.027027027027027</v>
      </c>
      <c r="J16" s="816">
        <v>8379.0540540540533</v>
      </c>
      <c r="K16" s="816">
        <v>1.0625000000000002</v>
      </c>
      <c r="L16" s="816">
        <v>8450.5208333333303</v>
      </c>
      <c r="M16" s="556" t="s">
        <v>144</v>
      </c>
    </row>
    <row r="17" spans="1:13" ht="30" customHeight="1" x14ac:dyDescent="0.25">
      <c r="A17" s="554" t="s">
        <v>12</v>
      </c>
      <c r="B17" s="1118">
        <v>1.0933333333333346</v>
      </c>
      <c r="C17" s="815">
        <v>1</v>
      </c>
      <c r="D17" s="815">
        <v>5320</v>
      </c>
      <c r="E17" s="815">
        <v>1</v>
      </c>
      <c r="F17" s="815">
        <v>4720</v>
      </c>
      <c r="G17" s="815">
        <v>0</v>
      </c>
      <c r="H17" s="815">
        <v>0</v>
      </c>
      <c r="I17" s="815">
        <v>1.0666666666666664</v>
      </c>
      <c r="J17" s="815">
        <v>2680.6666666666661</v>
      </c>
      <c r="K17" s="815">
        <v>1.0571428571428572</v>
      </c>
      <c r="L17" s="815">
        <v>3032</v>
      </c>
      <c r="M17" s="547" t="s">
        <v>145</v>
      </c>
    </row>
    <row r="18" spans="1:13" ht="30" customHeight="1" x14ac:dyDescent="0.25">
      <c r="A18" s="555" t="s">
        <v>13</v>
      </c>
      <c r="B18" s="1116">
        <v>1.0805500982318266</v>
      </c>
      <c r="C18" s="816">
        <v>1</v>
      </c>
      <c r="D18" s="816">
        <v>10362.5</v>
      </c>
      <c r="E18" s="816">
        <v>1</v>
      </c>
      <c r="F18" s="816">
        <v>7691.6666666666661</v>
      </c>
      <c r="G18" s="816">
        <v>1</v>
      </c>
      <c r="H18" s="816">
        <v>15037.5</v>
      </c>
      <c r="I18" s="816">
        <v>1.1538461538461535</v>
      </c>
      <c r="J18" s="816">
        <v>10128.923076923083</v>
      </c>
      <c r="K18" s="816">
        <v>1.1282051282051277</v>
      </c>
      <c r="L18" s="816">
        <v>10424.743589743597</v>
      </c>
      <c r="M18" s="556" t="s">
        <v>146</v>
      </c>
    </row>
    <row r="19" spans="1:13" ht="30" customHeight="1" x14ac:dyDescent="0.25">
      <c r="A19" s="554" t="s">
        <v>49</v>
      </c>
      <c r="B19" s="1118">
        <v>1.0317460317460319</v>
      </c>
      <c r="C19" s="815">
        <v>1</v>
      </c>
      <c r="D19" s="815">
        <v>13400</v>
      </c>
      <c r="E19" s="815">
        <v>0</v>
      </c>
      <c r="F19" s="815">
        <v>0</v>
      </c>
      <c r="G19" s="815">
        <v>1</v>
      </c>
      <c r="H19" s="815">
        <v>16118.75</v>
      </c>
      <c r="I19" s="815">
        <v>1</v>
      </c>
      <c r="J19" s="815">
        <v>9998</v>
      </c>
      <c r="K19" s="815">
        <v>1</v>
      </c>
      <c r="L19" s="815">
        <v>10504.999999999996</v>
      </c>
      <c r="M19" s="547" t="s">
        <v>147</v>
      </c>
    </row>
    <row r="20" spans="1:13" ht="30" customHeight="1" x14ac:dyDescent="0.25">
      <c r="A20" s="555" t="s">
        <v>50</v>
      </c>
      <c r="B20" s="1116">
        <v>1.0723809523809515</v>
      </c>
      <c r="C20" s="816">
        <v>1</v>
      </c>
      <c r="D20" s="816">
        <v>5725</v>
      </c>
      <c r="E20" s="816">
        <v>0</v>
      </c>
      <c r="F20" s="816">
        <v>0</v>
      </c>
      <c r="G20" s="816">
        <v>1</v>
      </c>
      <c r="H20" s="816">
        <v>11750</v>
      </c>
      <c r="I20" s="816">
        <v>1.0499999999999998</v>
      </c>
      <c r="J20" s="816">
        <v>3393.8750000000005</v>
      </c>
      <c r="K20" s="816">
        <v>1.0408163265306121</v>
      </c>
      <c r="L20" s="816">
        <v>4313.8775510204077</v>
      </c>
      <c r="M20" s="556" t="s">
        <v>148</v>
      </c>
    </row>
    <row r="21" spans="1:13" ht="30" customHeight="1" x14ac:dyDescent="0.25">
      <c r="A21" s="554" t="s">
        <v>51</v>
      </c>
      <c r="B21" s="1118">
        <v>1.0262626262626258</v>
      </c>
      <c r="C21" s="815">
        <v>0</v>
      </c>
      <c r="D21" s="815">
        <v>0</v>
      </c>
      <c r="E21" s="815">
        <v>0</v>
      </c>
      <c r="F21" s="815">
        <v>0</v>
      </c>
      <c r="G21" s="815">
        <v>1</v>
      </c>
      <c r="H21" s="815">
        <v>34500</v>
      </c>
      <c r="I21" s="815">
        <v>1</v>
      </c>
      <c r="J21" s="815">
        <v>2594.2307692307695</v>
      </c>
      <c r="K21" s="815">
        <v>1</v>
      </c>
      <c r="L21" s="815">
        <v>4873.2142857142862</v>
      </c>
      <c r="M21" s="547" t="s">
        <v>149</v>
      </c>
    </row>
    <row r="22" spans="1:13" ht="30" customHeight="1" x14ac:dyDescent="0.25">
      <c r="A22" s="555" t="s">
        <v>17</v>
      </c>
      <c r="B22" s="1116">
        <v>1.1198428290766207</v>
      </c>
      <c r="C22" s="816">
        <v>0.99999999999999989</v>
      </c>
      <c r="D22" s="816">
        <v>9076.4285714285706</v>
      </c>
      <c r="E22" s="816">
        <v>0</v>
      </c>
      <c r="F22" s="816">
        <v>0</v>
      </c>
      <c r="G22" s="816">
        <v>0.99999999999999989</v>
      </c>
      <c r="H22" s="816">
        <v>8597.4999999999982</v>
      </c>
      <c r="I22" s="816">
        <v>1.1443298969072155</v>
      </c>
      <c r="J22" s="816">
        <v>7806.9896907216453</v>
      </c>
      <c r="K22" s="816">
        <v>1.1102362204724407</v>
      </c>
      <c r="L22" s="816">
        <v>8046.5196850393659</v>
      </c>
      <c r="M22" s="556" t="s">
        <v>150</v>
      </c>
    </row>
    <row r="23" spans="1:13" ht="30" customHeight="1" x14ac:dyDescent="0.25">
      <c r="A23" s="554" t="s">
        <v>18</v>
      </c>
      <c r="B23" s="1118">
        <v>1.0560747663551404</v>
      </c>
      <c r="C23" s="815">
        <v>1</v>
      </c>
      <c r="D23" s="815">
        <v>12250</v>
      </c>
      <c r="E23" s="815">
        <v>0</v>
      </c>
      <c r="F23" s="815">
        <v>0</v>
      </c>
      <c r="G23" s="815">
        <v>1</v>
      </c>
      <c r="H23" s="815">
        <v>5778.5714285714284</v>
      </c>
      <c r="I23" s="815">
        <v>1.2564102564102564</v>
      </c>
      <c r="J23" s="815">
        <v>6147.4358974358984</v>
      </c>
      <c r="K23" s="815">
        <v>1.2127659574468082</v>
      </c>
      <c r="L23" s="815">
        <v>6222.3404255319156</v>
      </c>
      <c r="M23" s="547" t="s">
        <v>151</v>
      </c>
    </row>
    <row r="24" spans="1:13" ht="30" customHeight="1" thickBot="1" x14ac:dyDescent="0.3">
      <c r="A24" s="557" t="s">
        <v>52</v>
      </c>
      <c r="B24" s="1119">
        <v>1.0428571428571429</v>
      </c>
      <c r="C24" s="817">
        <v>0.99999999999999989</v>
      </c>
      <c r="D24" s="817">
        <v>5945.625</v>
      </c>
      <c r="E24" s="817">
        <v>0.99999999999999989</v>
      </c>
      <c r="F24" s="817">
        <v>4575</v>
      </c>
      <c r="G24" s="817">
        <v>0.99999999999999989</v>
      </c>
      <c r="H24" s="817">
        <v>12525</v>
      </c>
      <c r="I24" s="817">
        <v>0.99999999999999989</v>
      </c>
      <c r="J24" s="817">
        <v>5765.5128205128194</v>
      </c>
      <c r="K24" s="817">
        <v>0.99999999999999989</v>
      </c>
      <c r="L24" s="817">
        <v>6040.9000000000015</v>
      </c>
      <c r="M24" s="548" t="s">
        <v>152</v>
      </c>
    </row>
    <row r="25" spans="1:13" ht="30" customHeight="1" thickTop="1" thickBot="1" x14ac:dyDescent="0.3">
      <c r="A25" s="558" t="s">
        <v>569</v>
      </c>
      <c r="B25" s="818">
        <v>1.1524368121753654</v>
      </c>
      <c r="C25" s="819">
        <v>1.014501365640494</v>
      </c>
      <c r="D25" s="819">
        <v>6108.743068580553</v>
      </c>
      <c r="E25" s="819">
        <v>1</v>
      </c>
      <c r="F25" s="819">
        <v>5700.8019499011125</v>
      </c>
      <c r="G25" s="819">
        <v>1.0088651139267102</v>
      </c>
      <c r="H25" s="819">
        <v>7540.4765716046695</v>
      </c>
      <c r="I25" s="819">
        <v>1.0992365999275751</v>
      </c>
      <c r="J25" s="819">
        <v>7807.6302668232647</v>
      </c>
      <c r="K25" s="819">
        <v>1.0915432384413748</v>
      </c>
      <c r="L25" s="819">
        <v>7737.2558649120583</v>
      </c>
      <c r="M25" s="559" t="s">
        <v>546</v>
      </c>
    </row>
    <row r="26" spans="1:13" ht="27.75" customHeight="1" thickTop="1" x14ac:dyDescent="0.25">
      <c r="A26" s="1285" t="s">
        <v>491</v>
      </c>
      <c r="B26" s="1285"/>
      <c r="C26" s="560"/>
      <c r="D26" s="560"/>
      <c r="E26" s="560"/>
      <c r="F26" s="560"/>
      <c r="G26" s="560"/>
      <c r="H26" s="560"/>
      <c r="I26" s="560"/>
      <c r="J26" s="560"/>
      <c r="K26" s="1286" t="s">
        <v>492</v>
      </c>
      <c r="L26" s="1286"/>
      <c r="M26" s="1286"/>
    </row>
    <row r="27" spans="1:13" ht="30" customHeight="1" x14ac:dyDescent="0.25">
      <c r="A27" s="571" t="s">
        <v>493</v>
      </c>
      <c r="B27" s="821">
        <v>1</v>
      </c>
      <c r="C27" s="822">
        <v>0</v>
      </c>
      <c r="D27" s="822">
        <v>0</v>
      </c>
      <c r="E27" s="822">
        <v>0</v>
      </c>
      <c r="F27" s="822">
        <v>0</v>
      </c>
      <c r="G27" s="822">
        <v>0</v>
      </c>
      <c r="H27" s="822">
        <v>0</v>
      </c>
      <c r="I27" s="822">
        <v>1</v>
      </c>
      <c r="J27" s="822">
        <v>3825</v>
      </c>
      <c r="K27" s="822">
        <v>1</v>
      </c>
      <c r="L27" s="822">
        <v>3825</v>
      </c>
      <c r="M27" s="572" t="s">
        <v>496</v>
      </c>
    </row>
    <row r="28" spans="1:13" ht="30" customHeight="1" x14ac:dyDescent="0.25">
      <c r="A28" s="573" t="s">
        <v>494</v>
      </c>
      <c r="B28" s="823">
        <v>1.003960396039604</v>
      </c>
      <c r="C28" s="824">
        <v>0</v>
      </c>
      <c r="D28" s="824">
        <v>0</v>
      </c>
      <c r="E28" s="824">
        <v>0</v>
      </c>
      <c r="F28" s="824">
        <v>0</v>
      </c>
      <c r="G28" s="824">
        <v>0</v>
      </c>
      <c r="H28" s="824">
        <v>0</v>
      </c>
      <c r="I28" s="824">
        <v>1.25</v>
      </c>
      <c r="J28" s="824">
        <v>4143.75</v>
      </c>
      <c r="K28" s="824">
        <v>1.25</v>
      </c>
      <c r="L28" s="824">
        <v>4143.75</v>
      </c>
      <c r="M28" s="574" t="s">
        <v>497</v>
      </c>
    </row>
    <row r="29" spans="1:13" ht="30" customHeight="1" thickBot="1" x14ac:dyDescent="0.3">
      <c r="A29" s="575" t="s">
        <v>495</v>
      </c>
      <c r="B29" s="825">
        <v>1.2344827586206908</v>
      </c>
      <c r="C29" s="826">
        <v>1</v>
      </c>
      <c r="D29" s="826">
        <v>4122.2222222222226</v>
      </c>
      <c r="E29" s="826">
        <v>0</v>
      </c>
      <c r="F29" s="826">
        <v>0</v>
      </c>
      <c r="G29" s="826">
        <v>1.1538461538461537</v>
      </c>
      <c r="H29" s="826">
        <v>10002.564102564102</v>
      </c>
      <c r="I29" s="826">
        <v>1.055555555555556</v>
      </c>
      <c r="J29" s="826">
        <v>9443.402777777781</v>
      </c>
      <c r="K29" s="826">
        <v>1.0833333333333335</v>
      </c>
      <c r="L29" s="826">
        <v>9226.0416666666606</v>
      </c>
      <c r="M29" s="576" t="s">
        <v>498</v>
      </c>
    </row>
    <row r="30" spans="1:13" ht="30" customHeight="1" thickTop="1" thickBot="1" x14ac:dyDescent="0.3">
      <c r="A30" s="577" t="s">
        <v>506</v>
      </c>
      <c r="B30" s="827">
        <v>1.1115062702519531</v>
      </c>
      <c r="C30" s="828">
        <v>1</v>
      </c>
      <c r="D30" s="828">
        <v>4122.2222222222226</v>
      </c>
      <c r="E30" s="828">
        <v>0</v>
      </c>
      <c r="F30" s="828">
        <v>0</v>
      </c>
      <c r="G30" s="828">
        <v>1.1538461538461537</v>
      </c>
      <c r="H30" s="828">
        <v>10002.564102564102</v>
      </c>
      <c r="I30" s="828">
        <v>1.0620003611573388</v>
      </c>
      <c r="J30" s="828">
        <v>9189.1426482850584</v>
      </c>
      <c r="K30" s="828">
        <v>1.0864710341315973</v>
      </c>
      <c r="L30" s="828">
        <v>9076.8322395418345</v>
      </c>
      <c r="M30" s="578" t="s">
        <v>546</v>
      </c>
    </row>
    <row r="31" spans="1:13" ht="30" customHeight="1" thickTop="1" thickBot="1" x14ac:dyDescent="0.3">
      <c r="A31" s="558" t="s">
        <v>476</v>
      </c>
      <c r="B31" s="818">
        <v>1.1456039110379759</v>
      </c>
      <c r="C31" s="819">
        <v>1.0109416252354517</v>
      </c>
      <c r="D31" s="819">
        <v>5621.0994426247908</v>
      </c>
      <c r="E31" s="819">
        <v>1</v>
      </c>
      <c r="F31" s="819">
        <v>5700.8019499011125</v>
      </c>
      <c r="G31" s="819">
        <v>1.071228002591772</v>
      </c>
      <c r="H31" s="819">
        <v>8599.5315394968366</v>
      </c>
      <c r="I31" s="819">
        <v>1.0962464008588233</v>
      </c>
      <c r="J31" s="819">
        <v>7918.5705006638436</v>
      </c>
      <c r="K31" s="819">
        <v>1.0909581285477663</v>
      </c>
      <c r="L31" s="819">
        <v>7891.7842202715974</v>
      </c>
      <c r="M31" s="559" t="s">
        <v>542</v>
      </c>
    </row>
    <row r="32" spans="1:13" ht="15.75" thickTop="1" x14ac:dyDescent="0.25"/>
  </sheetData>
  <mergeCells count="21">
    <mergeCell ref="A1:M1"/>
    <mergeCell ref="C5:J5"/>
    <mergeCell ref="C7:D7"/>
    <mergeCell ref="A2:M2"/>
    <mergeCell ref="A4:A9"/>
    <mergeCell ref="C4:J4"/>
    <mergeCell ref="K4:L5"/>
    <mergeCell ref="B4:B7"/>
    <mergeCell ref="B8:B9"/>
    <mergeCell ref="A26:B26"/>
    <mergeCell ref="K26:M26"/>
    <mergeCell ref="P8:P9"/>
    <mergeCell ref="E6:F6"/>
    <mergeCell ref="G6:H6"/>
    <mergeCell ref="I6:J6"/>
    <mergeCell ref="K6:L7"/>
    <mergeCell ref="E7:F7"/>
    <mergeCell ref="G7:H7"/>
    <mergeCell ref="I7:J7"/>
    <mergeCell ref="M4:M9"/>
    <mergeCell ref="C6:D6"/>
  </mergeCells>
  <printOptions horizontalCentered="1"/>
  <pageMargins left="0.25" right="0.25" top="0.75" bottom="0.75" header="0.3" footer="0.3"/>
  <pageSetup paperSize="9" scale="50" orientation="landscape" r:id="rId1"/>
  <headerFooter>
    <oddFooter xml:space="preserve">&amp;C&amp;"-,Bold"&amp;14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0"/>
  <sheetViews>
    <sheetView rightToLeft="1" view="pageBreakPreview" topLeftCell="A10" zoomScale="53" zoomScaleNormal="55" zoomScaleSheetLayoutView="53" workbookViewId="0">
      <selection activeCell="I4" sqref="I4:J5"/>
    </sheetView>
  </sheetViews>
  <sheetFormatPr defaultRowHeight="15" x14ac:dyDescent="0.25"/>
  <cols>
    <col min="1" max="1" width="16.28515625" customWidth="1"/>
    <col min="2" max="2" width="19.28515625" customWidth="1"/>
    <col min="3" max="3" width="18.85546875" customWidth="1"/>
    <col min="4" max="4" width="28.28515625" customWidth="1"/>
    <col min="5" max="5" width="19.85546875" customWidth="1"/>
    <col min="6" max="6" width="32.140625" customWidth="1"/>
    <col min="7" max="7" width="19.140625" customWidth="1"/>
    <col min="8" max="8" width="28.42578125" customWidth="1"/>
    <col min="9" max="9" width="27.5703125" customWidth="1"/>
    <col min="10" max="10" width="33.85546875" customWidth="1"/>
    <col min="11" max="11" width="40.85546875" customWidth="1"/>
    <col min="14" max="14" width="14.85546875" customWidth="1"/>
  </cols>
  <sheetData>
    <row r="1" spans="1:14" ht="27" customHeight="1" x14ac:dyDescent="0.25">
      <c r="A1" s="1307" t="s">
        <v>591</v>
      </c>
      <c r="B1" s="1307"/>
      <c r="C1" s="1307"/>
      <c r="D1" s="1307"/>
      <c r="E1" s="1307"/>
      <c r="F1" s="1307"/>
      <c r="G1" s="1307"/>
      <c r="H1" s="1307"/>
      <c r="I1" s="1307"/>
      <c r="J1" s="1307"/>
      <c r="K1" s="1307"/>
    </row>
    <row r="2" spans="1:14" ht="25.5" customHeight="1" x14ac:dyDescent="0.25">
      <c r="A2" s="1270" t="s">
        <v>601</v>
      </c>
      <c r="B2" s="1270"/>
      <c r="C2" s="1270"/>
      <c r="D2" s="1270"/>
      <c r="E2" s="1270"/>
      <c r="F2" s="1270"/>
      <c r="G2" s="1270"/>
      <c r="H2" s="1270"/>
      <c r="I2" s="1270"/>
      <c r="J2" s="1270"/>
      <c r="K2" s="1270"/>
    </row>
    <row r="3" spans="1:14" ht="23.25" customHeight="1" thickBot="1" x14ac:dyDescent="0.3">
      <c r="A3" s="218" t="s">
        <v>122</v>
      </c>
      <c r="B3" s="218"/>
      <c r="C3" s="218"/>
      <c r="D3" s="211"/>
      <c r="E3" s="211"/>
      <c r="F3" s="31"/>
      <c r="G3" s="31"/>
      <c r="H3" s="31"/>
      <c r="I3" s="31"/>
      <c r="J3" s="218"/>
      <c r="K3" s="218" t="s">
        <v>295</v>
      </c>
    </row>
    <row r="4" spans="1:14" ht="30.75" customHeight="1" thickTop="1" thickBot="1" x14ac:dyDescent="0.3">
      <c r="A4" s="1299" t="s">
        <v>37</v>
      </c>
      <c r="B4" s="1304" t="s">
        <v>524</v>
      </c>
      <c r="C4" s="1302" t="s">
        <v>22</v>
      </c>
      <c r="D4" s="1302"/>
      <c r="E4" s="1302"/>
      <c r="F4" s="1302"/>
      <c r="G4" s="1302"/>
      <c r="H4" s="1303"/>
      <c r="I4" s="1266" t="s">
        <v>473</v>
      </c>
      <c r="J4" s="1299"/>
      <c r="K4" s="1263" t="s">
        <v>74</v>
      </c>
    </row>
    <row r="5" spans="1:14" ht="23.25" customHeight="1" thickBot="1" x14ac:dyDescent="0.3">
      <c r="A5" s="1300"/>
      <c r="B5" s="1305"/>
      <c r="C5" s="1297" t="s">
        <v>258</v>
      </c>
      <c r="D5" s="1289"/>
      <c r="E5" s="1289"/>
      <c r="F5" s="1289"/>
      <c r="G5" s="1289"/>
      <c r="H5" s="1290"/>
      <c r="I5" s="1293"/>
      <c r="J5" s="1294"/>
      <c r="K5" s="1295"/>
    </row>
    <row r="6" spans="1:14" ht="24.75" customHeight="1" thickBot="1" x14ac:dyDescent="0.3">
      <c r="A6" s="1300"/>
      <c r="B6" s="1305"/>
      <c r="C6" s="1287" t="s">
        <v>72</v>
      </c>
      <c r="D6" s="1288"/>
      <c r="E6" s="1287" t="s">
        <v>447</v>
      </c>
      <c r="F6" s="1288"/>
      <c r="G6" s="1289" t="s">
        <v>96</v>
      </c>
      <c r="H6" s="1290"/>
      <c r="I6" s="1291" t="s">
        <v>542</v>
      </c>
      <c r="J6" s="1292"/>
      <c r="K6" s="1295"/>
    </row>
    <row r="7" spans="1:14" ht="27.75" customHeight="1" thickBot="1" x14ac:dyDescent="0.3">
      <c r="A7" s="1300"/>
      <c r="B7" s="1305"/>
      <c r="C7" s="1287" t="s">
        <v>136</v>
      </c>
      <c r="D7" s="1288"/>
      <c r="E7" s="1287" t="s">
        <v>452</v>
      </c>
      <c r="F7" s="1288"/>
      <c r="G7" s="1289" t="s">
        <v>137</v>
      </c>
      <c r="H7" s="1290"/>
      <c r="I7" s="1293"/>
      <c r="J7" s="1294"/>
      <c r="K7" s="1295"/>
    </row>
    <row r="8" spans="1:14" ht="80.25" customHeight="1" thickBot="1" x14ac:dyDescent="0.3">
      <c r="A8" s="1300"/>
      <c r="B8" s="1305" t="s">
        <v>357</v>
      </c>
      <c r="C8" s="1102" t="s">
        <v>130</v>
      </c>
      <c r="D8" s="220" t="s">
        <v>522</v>
      </c>
      <c r="E8" s="1102" t="s">
        <v>130</v>
      </c>
      <c r="F8" s="220" t="s">
        <v>522</v>
      </c>
      <c r="G8" s="219" t="s">
        <v>242</v>
      </c>
      <c r="H8" s="220" t="s">
        <v>521</v>
      </c>
      <c r="I8" s="219" t="s">
        <v>244</v>
      </c>
      <c r="J8" s="220" t="s">
        <v>525</v>
      </c>
      <c r="K8" s="1295"/>
      <c r="N8" s="1262"/>
    </row>
    <row r="9" spans="1:14" ht="102.75" customHeight="1" thickTop="1" thickBot="1" x14ac:dyDescent="0.3">
      <c r="A9" s="1301"/>
      <c r="B9" s="1306"/>
      <c r="C9" s="1103" t="s">
        <v>354</v>
      </c>
      <c r="D9" s="1056" t="s">
        <v>355</v>
      </c>
      <c r="E9" s="1103" t="s">
        <v>354</v>
      </c>
      <c r="F9" s="1056" t="s">
        <v>355</v>
      </c>
      <c r="G9" s="686" t="s">
        <v>354</v>
      </c>
      <c r="H9" s="690" t="s">
        <v>421</v>
      </c>
      <c r="I9" s="686" t="s">
        <v>358</v>
      </c>
      <c r="J9" s="690" t="s">
        <v>420</v>
      </c>
      <c r="K9" s="1264"/>
      <c r="N9" s="1262"/>
    </row>
    <row r="10" spans="1:14" ht="29.1" customHeight="1" thickTop="1" x14ac:dyDescent="0.25">
      <c r="A10" s="552" t="s">
        <v>48</v>
      </c>
      <c r="B10" s="1120">
        <v>1.0735294117647061</v>
      </c>
      <c r="C10" s="814">
        <v>1</v>
      </c>
      <c r="D10" s="814">
        <v>5425</v>
      </c>
      <c r="E10" s="814">
        <v>1</v>
      </c>
      <c r="F10" s="814">
        <v>9193.181818181818</v>
      </c>
      <c r="G10" s="814">
        <v>1.1818181818181819</v>
      </c>
      <c r="H10" s="814">
        <v>7281.818181818182</v>
      </c>
      <c r="I10" s="814">
        <v>1.0799999999999998</v>
      </c>
      <c r="J10" s="814">
        <v>7900.0000000000018</v>
      </c>
      <c r="K10" s="553" t="s">
        <v>138</v>
      </c>
    </row>
    <row r="11" spans="1:14" ht="29.1" customHeight="1" x14ac:dyDescent="0.25">
      <c r="A11" s="554" t="s">
        <v>6</v>
      </c>
      <c r="B11" s="1118">
        <v>1.0176470588235293</v>
      </c>
      <c r="C11" s="815">
        <v>0</v>
      </c>
      <c r="D11" s="815">
        <v>0</v>
      </c>
      <c r="E11" s="815">
        <v>1</v>
      </c>
      <c r="F11" s="815">
        <v>4712.6923076923085</v>
      </c>
      <c r="G11" s="815">
        <v>1</v>
      </c>
      <c r="H11" s="815">
        <v>6368.75</v>
      </c>
      <c r="I11" s="815">
        <v>1</v>
      </c>
      <c r="J11" s="815">
        <v>5102.3529411764703</v>
      </c>
      <c r="K11" s="547" t="s">
        <v>139</v>
      </c>
    </row>
    <row r="12" spans="1:14" ht="29.1" customHeight="1" x14ac:dyDescent="0.25">
      <c r="A12" s="555" t="s">
        <v>7</v>
      </c>
      <c r="B12" s="1116">
        <v>1.3859154929577469</v>
      </c>
      <c r="C12" s="816">
        <v>1</v>
      </c>
      <c r="D12" s="816">
        <v>5860.2325581395371</v>
      </c>
      <c r="E12" s="816">
        <v>1.0722891566265058</v>
      </c>
      <c r="F12" s="816">
        <v>11464.361445783128</v>
      </c>
      <c r="G12" s="816">
        <v>1.1764705882352942</v>
      </c>
      <c r="H12" s="816">
        <v>6894.9411764705819</v>
      </c>
      <c r="I12" s="816">
        <v>1.0995260663507114</v>
      </c>
      <c r="J12" s="816">
        <v>8481.526066350707</v>
      </c>
      <c r="K12" s="556" t="s">
        <v>510</v>
      </c>
    </row>
    <row r="13" spans="1:14" ht="29.1" customHeight="1" x14ac:dyDescent="0.25">
      <c r="A13" s="554" t="s">
        <v>46</v>
      </c>
      <c r="B13" s="1118">
        <v>1.2057142857142844</v>
      </c>
      <c r="C13" s="815">
        <v>1</v>
      </c>
      <c r="D13" s="815">
        <v>12499.999999999998</v>
      </c>
      <c r="E13" s="815">
        <v>1</v>
      </c>
      <c r="F13" s="815">
        <v>7878.4313725490192</v>
      </c>
      <c r="G13" s="815">
        <v>1.0188679245283019</v>
      </c>
      <c r="H13" s="815">
        <v>5595.3773584905657</v>
      </c>
      <c r="I13" s="815">
        <v>1.0094339622641511</v>
      </c>
      <c r="J13" s="815">
        <v>6824.1037735849104</v>
      </c>
      <c r="K13" s="547" t="s">
        <v>141</v>
      </c>
    </row>
    <row r="14" spans="1:14" ht="29.1" customHeight="1" x14ac:dyDescent="0.25">
      <c r="A14" s="555" t="s">
        <v>9</v>
      </c>
      <c r="B14" s="1116">
        <v>1.0699432892249527</v>
      </c>
      <c r="C14" s="816">
        <v>1</v>
      </c>
      <c r="D14" s="816">
        <v>9039.5833333333321</v>
      </c>
      <c r="E14" s="816">
        <v>1.0434782608695652</v>
      </c>
      <c r="F14" s="816">
        <v>15026.086956521733</v>
      </c>
      <c r="G14" s="816">
        <v>1.1428571428571428</v>
      </c>
      <c r="H14" s="816">
        <v>67178.57142857142</v>
      </c>
      <c r="I14" s="816">
        <v>1.0461538461538462</v>
      </c>
      <c r="J14" s="816">
        <v>19537.307692307691</v>
      </c>
      <c r="K14" s="556" t="s">
        <v>142</v>
      </c>
    </row>
    <row r="15" spans="1:14" ht="29.1" customHeight="1" x14ac:dyDescent="0.25">
      <c r="A15" s="554" t="s">
        <v>10</v>
      </c>
      <c r="B15" s="1118">
        <v>1.0470588235294112</v>
      </c>
      <c r="C15" s="815">
        <v>1.04</v>
      </c>
      <c r="D15" s="815">
        <v>5055.2000000000007</v>
      </c>
      <c r="E15" s="815">
        <v>1.0178571428571428</v>
      </c>
      <c r="F15" s="815">
        <v>8471.7857142857156</v>
      </c>
      <c r="G15" s="815">
        <v>1.0181818181818181</v>
      </c>
      <c r="H15" s="815">
        <v>12879.09090909091</v>
      </c>
      <c r="I15" s="815">
        <v>1.0220588235294124</v>
      </c>
      <c r="J15" s="815">
        <v>9626.1029411764721</v>
      </c>
      <c r="K15" s="547" t="s">
        <v>143</v>
      </c>
    </row>
    <row r="16" spans="1:14" ht="29.1" customHeight="1" x14ac:dyDescent="0.25">
      <c r="A16" s="555" t="s">
        <v>11</v>
      </c>
      <c r="B16" s="1116">
        <v>1.0059347181008897</v>
      </c>
      <c r="C16" s="816">
        <v>1</v>
      </c>
      <c r="D16" s="816">
        <v>8163.1578947368425</v>
      </c>
      <c r="E16" s="816">
        <v>1</v>
      </c>
      <c r="F16" s="816">
        <v>10135</v>
      </c>
      <c r="G16" s="816">
        <v>1</v>
      </c>
      <c r="H16" s="816">
        <v>8902.5</v>
      </c>
      <c r="I16" s="816">
        <v>1</v>
      </c>
      <c r="J16" s="816">
        <v>8670.5882352941171</v>
      </c>
      <c r="K16" s="556" t="s">
        <v>144</v>
      </c>
    </row>
    <row r="17" spans="1:11" ht="29.1" customHeight="1" x14ac:dyDescent="0.25">
      <c r="A17" s="554" t="s">
        <v>12</v>
      </c>
      <c r="B17" s="1118">
        <v>1.0347826086956526</v>
      </c>
      <c r="C17" s="815">
        <v>0</v>
      </c>
      <c r="D17" s="815">
        <v>0</v>
      </c>
      <c r="E17" s="815">
        <v>1</v>
      </c>
      <c r="F17" s="815">
        <v>4256.25</v>
      </c>
      <c r="G17" s="815">
        <v>1</v>
      </c>
      <c r="H17" s="815">
        <v>9670.8749999999982</v>
      </c>
      <c r="I17" s="815">
        <v>1</v>
      </c>
      <c r="J17" s="815">
        <v>7865.9999999999991</v>
      </c>
      <c r="K17" s="547" t="s">
        <v>145</v>
      </c>
    </row>
    <row r="18" spans="1:11" ht="29.1" customHeight="1" x14ac:dyDescent="0.25">
      <c r="A18" s="555" t="s">
        <v>13</v>
      </c>
      <c r="B18" s="1116">
        <v>1.028490028490028</v>
      </c>
      <c r="C18" s="816">
        <v>0</v>
      </c>
      <c r="D18" s="816">
        <v>0</v>
      </c>
      <c r="E18" s="816">
        <v>1</v>
      </c>
      <c r="F18" s="816">
        <v>3952.8048780487816</v>
      </c>
      <c r="G18" s="816">
        <v>1.0545454545454547</v>
      </c>
      <c r="H18" s="816">
        <v>6372.909090909091</v>
      </c>
      <c r="I18" s="816">
        <v>1.03125</v>
      </c>
      <c r="J18" s="816">
        <v>5339.3229166666706</v>
      </c>
      <c r="K18" s="556" t="s">
        <v>146</v>
      </c>
    </row>
    <row r="19" spans="1:11" ht="29.1" customHeight="1" x14ac:dyDescent="0.25">
      <c r="A19" s="554" t="s">
        <v>49</v>
      </c>
      <c r="B19" s="1118">
        <v>1.0358208955223878</v>
      </c>
      <c r="C19" s="815">
        <v>0</v>
      </c>
      <c r="D19" s="815">
        <v>0</v>
      </c>
      <c r="E19" s="815">
        <v>1</v>
      </c>
      <c r="F19" s="815">
        <v>9167.8571428571431</v>
      </c>
      <c r="G19" s="815">
        <v>1</v>
      </c>
      <c r="H19" s="815">
        <v>17890.625</v>
      </c>
      <c r="I19" s="815">
        <v>1</v>
      </c>
      <c r="J19" s="815">
        <v>14434.433962264147</v>
      </c>
      <c r="K19" s="547" t="s">
        <v>147</v>
      </c>
    </row>
    <row r="20" spans="1:11" ht="29.1" customHeight="1" x14ac:dyDescent="0.25">
      <c r="A20" s="555" t="s">
        <v>50</v>
      </c>
      <c r="B20" s="1116">
        <v>1.1363636363636356</v>
      </c>
      <c r="C20" s="816">
        <v>0</v>
      </c>
      <c r="D20" s="816">
        <v>0</v>
      </c>
      <c r="E20" s="816">
        <v>1.0344827586206897</v>
      </c>
      <c r="F20" s="816">
        <v>6387.0689655172409</v>
      </c>
      <c r="G20" s="816">
        <v>1.017857142857143</v>
      </c>
      <c r="H20" s="816">
        <v>17437.589285714279</v>
      </c>
      <c r="I20" s="816">
        <v>1.0235294117647062</v>
      </c>
      <c r="J20" s="816">
        <v>13667.41176470589</v>
      </c>
      <c r="K20" s="556" t="s">
        <v>148</v>
      </c>
    </row>
    <row r="21" spans="1:11" ht="29.1" customHeight="1" x14ac:dyDescent="0.25">
      <c r="A21" s="554" t="s">
        <v>51</v>
      </c>
      <c r="B21" s="1118">
        <v>1.0119402985074626</v>
      </c>
      <c r="C21" s="815">
        <v>1</v>
      </c>
      <c r="D21" s="815">
        <v>3225</v>
      </c>
      <c r="E21" s="815">
        <v>1.1666666666666665</v>
      </c>
      <c r="F21" s="815">
        <v>8420.8333333333339</v>
      </c>
      <c r="G21" s="815">
        <v>1</v>
      </c>
      <c r="H21" s="815">
        <v>13666.666666666668</v>
      </c>
      <c r="I21" s="815">
        <v>1.1000000000000001</v>
      </c>
      <c r="J21" s="815">
        <v>9475</v>
      </c>
      <c r="K21" s="547" t="s">
        <v>149</v>
      </c>
    </row>
    <row r="22" spans="1:11" ht="29.1" customHeight="1" x14ac:dyDescent="0.25">
      <c r="A22" s="555" t="s">
        <v>17</v>
      </c>
      <c r="B22" s="1116">
        <v>1.0058651026392953</v>
      </c>
      <c r="C22" s="816">
        <v>0.99999999999999989</v>
      </c>
      <c r="D22" s="816">
        <v>9926.6666666666661</v>
      </c>
      <c r="E22" s="816">
        <v>0.99999999999999989</v>
      </c>
      <c r="F22" s="816">
        <v>12819.180327868851</v>
      </c>
      <c r="G22" s="816">
        <v>0.99999999999999989</v>
      </c>
      <c r="H22" s="816">
        <v>22763.36065573771</v>
      </c>
      <c r="I22" s="816">
        <v>0.99999999999999989</v>
      </c>
      <c r="J22" s="816">
        <v>17422.617187499989</v>
      </c>
      <c r="K22" s="556" t="s">
        <v>150</v>
      </c>
    </row>
    <row r="23" spans="1:11" ht="29.1" customHeight="1" x14ac:dyDescent="0.25">
      <c r="A23" s="554" t="s">
        <v>18</v>
      </c>
      <c r="B23" s="1118">
        <v>1.0098360655737704</v>
      </c>
      <c r="C23" s="815">
        <v>1</v>
      </c>
      <c r="D23" s="815">
        <v>6000</v>
      </c>
      <c r="E23" s="815">
        <v>1.0714285714285714</v>
      </c>
      <c r="F23" s="815">
        <v>8791.9642857142862</v>
      </c>
      <c r="G23" s="815">
        <v>1</v>
      </c>
      <c r="H23" s="815">
        <v>10378.333333333334</v>
      </c>
      <c r="I23" s="815">
        <v>1.0444444444444445</v>
      </c>
      <c r="J23" s="815">
        <v>9196.6666666666679</v>
      </c>
      <c r="K23" s="547" t="s">
        <v>151</v>
      </c>
    </row>
    <row r="24" spans="1:11" ht="29.1" customHeight="1" thickBot="1" x14ac:dyDescent="0.3">
      <c r="A24" s="557" t="s">
        <v>52</v>
      </c>
      <c r="B24" s="1119">
        <v>1.1408450704225361</v>
      </c>
      <c r="C24" s="817">
        <v>0.99999999999999989</v>
      </c>
      <c r="D24" s="817">
        <v>6658</v>
      </c>
      <c r="E24" s="817">
        <v>0.99999999999999989</v>
      </c>
      <c r="F24" s="817">
        <v>11677.777777777777</v>
      </c>
      <c r="G24" s="817">
        <v>1.0476190476190474</v>
      </c>
      <c r="H24" s="817">
        <v>7769.4047619047633</v>
      </c>
      <c r="I24" s="817">
        <v>1.0357142857142858</v>
      </c>
      <c r="J24" s="817">
        <v>8298.3035714285743</v>
      </c>
      <c r="K24" s="548" t="s">
        <v>152</v>
      </c>
    </row>
    <row r="25" spans="1:11" ht="29.1" customHeight="1" thickTop="1" thickBot="1" x14ac:dyDescent="0.3">
      <c r="A25" s="541" t="s">
        <v>569</v>
      </c>
      <c r="B25" s="818">
        <v>1.0831005191154348</v>
      </c>
      <c r="C25" s="819">
        <v>1.0065923788218571</v>
      </c>
      <c r="D25" s="819">
        <v>7421.654005471356</v>
      </c>
      <c r="E25" s="819">
        <v>1.0347210896263361</v>
      </c>
      <c r="F25" s="819">
        <v>11747.672348860984</v>
      </c>
      <c r="G25" s="819">
        <v>1.0665505758163423</v>
      </c>
      <c r="H25" s="819">
        <v>16322.666557152237</v>
      </c>
      <c r="I25" s="819">
        <v>1.0424118061307881</v>
      </c>
      <c r="J25" s="819">
        <v>12814.777839055509</v>
      </c>
      <c r="K25" s="561" t="s">
        <v>546</v>
      </c>
    </row>
    <row r="26" spans="1:11" ht="29.1" customHeight="1" thickTop="1" x14ac:dyDescent="0.25">
      <c r="A26" s="1308" t="s">
        <v>505</v>
      </c>
      <c r="B26" s="1308"/>
      <c r="C26" s="562"/>
      <c r="D26" s="562"/>
      <c r="E26" s="562"/>
      <c r="F26" s="562"/>
      <c r="G26" s="562"/>
      <c r="H26" s="562"/>
      <c r="I26" s="562"/>
      <c r="J26" s="562"/>
      <c r="K26" s="563" t="s">
        <v>492</v>
      </c>
    </row>
    <row r="27" spans="1:11" ht="29.1" customHeight="1" x14ac:dyDescent="0.25">
      <c r="A27" s="571" t="s">
        <v>493</v>
      </c>
      <c r="B27" s="821">
        <v>1</v>
      </c>
      <c r="C27" s="822">
        <v>1</v>
      </c>
      <c r="D27" s="822">
        <v>11175</v>
      </c>
      <c r="E27" s="822">
        <v>1</v>
      </c>
      <c r="F27" s="822">
        <v>5537.9487179487169</v>
      </c>
      <c r="G27" s="822">
        <v>1</v>
      </c>
      <c r="H27" s="822">
        <v>4196.666666666667</v>
      </c>
      <c r="I27" s="822">
        <v>1</v>
      </c>
      <c r="J27" s="822">
        <v>5702.727272727273</v>
      </c>
      <c r="K27" s="572" t="s">
        <v>496</v>
      </c>
    </row>
    <row r="28" spans="1:11" ht="29.1" customHeight="1" x14ac:dyDescent="0.25">
      <c r="A28" s="573" t="s">
        <v>494</v>
      </c>
      <c r="B28" s="823">
        <v>1.0684210526315787</v>
      </c>
      <c r="C28" s="824">
        <v>0</v>
      </c>
      <c r="D28" s="824">
        <v>0</v>
      </c>
      <c r="E28" s="824">
        <v>1.4615384615384615</v>
      </c>
      <c r="F28" s="824">
        <v>7144.2307692307686</v>
      </c>
      <c r="G28" s="824">
        <v>0</v>
      </c>
      <c r="H28" s="824">
        <v>0</v>
      </c>
      <c r="I28" s="824">
        <v>1.4615384615384615</v>
      </c>
      <c r="J28" s="824">
        <v>7144.2307692307686</v>
      </c>
      <c r="K28" s="574" t="s">
        <v>497</v>
      </c>
    </row>
    <row r="29" spans="1:11" ht="29.1" customHeight="1" thickBot="1" x14ac:dyDescent="0.3">
      <c r="A29" s="575" t="s">
        <v>495</v>
      </c>
      <c r="B29" s="825">
        <v>1.3105263157894738</v>
      </c>
      <c r="C29" s="826">
        <v>1.0714285714285714</v>
      </c>
      <c r="D29" s="826">
        <v>3403.5714285714294</v>
      </c>
      <c r="E29" s="826">
        <v>1.1690140845070425</v>
      </c>
      <c r="F29" s="826">
        <v>11379.647887323945</v>
      </c>
      <c r="G29" s="826">
        <v>1</v>
      </c>
      <c r="H29" s="826">
        <v>13631.829268292689</v>
      </c>
      <c r="I29" s="826">
        <v>1.1000000000000003</v>
      </c>
      <c r="J29" s="826">
        <v>10443.999999999987</v>
      </c>
      <c r="K29" s="576" t="s">
        <v>498</v>
      </c>
    </row>
    <row r="30" spans="1:11" ht="29.1" customHeight="1" thickTop="1" thickBot="1" x14ac:dyDescent="0.3">
      <c r="A30" s="820" t="s">
        <v>569</v>
      </c>
      <c r="B30" s="827">
        <v>1.1695940794445452</v>
      </c>
      <c r="C30" s="828">
        <v>1.0693652465848411</v>
      </c>
      <c r="D30" s="828">
        <v>3628.0611715692557</v>
      </c>
      <c r="E30" s="828">
        <v>1.1925259010229927</v>
      </c>
      <c r="F30" s="828">
        <v>9757.9781002907439</v>
      </c>
      <c r="G30" s="828">
        <v>1</v>
      </c>
      <c r="H30" s="828">
        <v>13352.829018987995</v>
      </c>
      <c r="I30" s="828">
        <v>1.1261903133523401</v>
      </c>
      <c r="J30" s="828">
        <v>9616.8323111068876</v>
      </c>
      <c r="K30" s="829" t="s">
        <v>546</v>
      </c>
    </row>
    <row r="31" spans="1:11" ht="29.1" customHeight="1" thickTop="1" thickBot="1" x14ac:dyDescent="0.3">
      <c r="A31" s="541" t="s">
        <v>473</v>
      </c>
      <c r="B31" s="818">
        <v>1.1024896763536753</v>
      </c>
      <c r="C31" s="819">
        <v>1.0254976994662259</v>
      </c>
      <c r="D31" s="819">
        <v>6279.1366811092539</v>
      </c>
      <c r="E31" s="819">
        <v>1.0815942593220087</v>
      </c>
      <c r="F31" s="819">
        <v>11156.668339982527</v>
      </c>
      <c r="G31" s="819">
        <v>1.0538135686036549</v>
      </c>
      <c r="H31" s="819">
        <v>15754.274147618447</v>
      </c>
      <c r="I31" s="819">
        <v>1.0644310924350391</v>
      </c>
      <c r="J31" s="819">
        <v>11974.270165899163</v>
      </c>
      <c r="K31" s="561" t="s">
        <v>542</v>
      </c>
    </row>
    <row r="32" spans="1:11" ht="15.75" thickTop="1" x14ac:dyDescent="0.25">
      <c r="A32" s="83"/>
    </row>
    <row r="33" spans="1:1" x14ac:dyDescent="0.25">
      <c r="A33" s="83"/>
    </row>
    <row r="34" spans="1:1" x14ac:dyDescent="0.25">
      <c r="A34" s="83"/>
    </row>
    <row r="35" spans="1:1" x14ac:dyDescent="0.25">
      <c r="A35" s="83"/>
    </row>
    <row r="36" spans="1:1" x14ac:dyDescent="0.25">
      <c r="A36" s="83"/>
    </row>
    <row r="37" spans="1:1" x14ac:dyDescent="0.25">
      <c r="A37" s="83"/>
    </row>
    <row r="38" spans="1:1" x14ac:dyDescent="0.25">
      <c r="A38" s="83"/>
    </row>
    <row r="39" spans="1:1" x14ac:dyDescent="0.25">
      <c r="A39" s="83"/>
    </row>
    <row r="40" spans="1:1" x14ac:dyDescent="0.25">
      <c r="A40" s="83"/>
    </row>
    <row r="41" spans="1:1" x14ac:dyDescent="0.25">
      <c r="A41" s="83"/>
    </row>
    <row r="42" spans="1:1" x14ac:dyDescent="0.25">
      <c r="A42" s="83"/>
    </row>
    <row r="43" spans="1:1" x14ac:dyDescent="0.25">
      <c r="A43" s="83"/>
    </row>
    <row r="44" spans="1:1" x14ac:dyDescent="0.25">
      <c r="A44" s="83"/>
    </row>
    <row r="45" spans="1:1" x14ac:dyDescent="0.25">
      <c r="A45" s="83"/>
    </row>
    <row r="46" spans="1:1" x14ac:dyDescent="0.25">
      <c r="A46" s="83"/>
    </row>
    <row r="47" spans="1:1" x14ac:dyDescent="0.25">
      <c r="A47" s="83"/>
    </row>
    <row r="48" spans="1:1" x14ac:dyDescent="0.25">
      <c r="A48" s="83"/>
    </row>
    <row r="49" spans="1:1" x14ac:dyDescent="0.25">
      <c r="A49" s="83"/>
    </row>
    <row r="50" spans="1:1" x14ac:dyDescent="0.25">
      <c r="A50" s="83"/>
    </row>
  </sheetData>
  <mergeCells count="18">
    <mergeCell ref="B8:B9"/>
    <mergeCell ref="B4:B7"/>
    <mergeCell ref="A1:K1"/>
    <mergeCell ref="A2:K2"/>
    <mergeCell ref="A26:B26"/>
    <mergeCell ref="A4:A9"/>
    <mergeCell ref="N8:N9"/>
    <mergeCell ref="E6:F6"/>
    <mergeCell ref="G6:H6"/>
    <mergeCell ref="I6:J7"/>
    <mergeCell ref="E7:F7"/>
    <mergeCell ref="G7:H7"/>
    <mergeCell ref="K4:K9"/>
    <mergeCell ref="C5:H5"/>
    <mergeCell ref="C6:D6"/>
    <mergeCell ref="C7:D7"/>
    <mergeCell ref="C4:H4"/>
    <mergeCell ref="I4:J5"/>
  </mergeCells>
  <printOptions horizontalCentered="1"/>
  <pageMargins left="0.25" right="0.25" top="0.75" bottom="0.75" header="0.3" footer="0.3"/>
  <pageSetup paperSize="9" scale="50" orientation="landscape" r:id="rId1"/>
  <headerFooter>
    <oddFooter xml:space="preserve">&amp;C&amp;"-,Bold"&amp;14 </oddFooter>
  </headerFooter>
  <rowBreaks count="1" manualBreakCount="1">
    <brk id="31"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2"/>
  <sheetViews>
    <sheetView rightToLeft="1" view="pageBreakPreview" topLeftCell="A10" zoomScale="60" workbookViewId="0">
      <selection activeCell="B5" sqref="B5:J5"/>
    </sheetView>
  </sheetViews>
  <sheetFormatPr defaultRowHeight="15" x14ac:dyDescent="0.25"/>
  <cols>
    <col min="1" max="1" width="21" customWidth="1"/>
    <col min="2" max="2" width="13.5703125" customWidth="1"/>
    <col min="3" max="3" width="12.85546875" customWidth="1"/>
    <col min="4" max="4" width="18.28515625" customWidth="1"/>
    <col min="5" max="5" width="13.85546875" customWidth="1"/>
    <col min="6" max="6" width="17.5703125" customWidth="1"/>
    <col min="7" max="7" width="14" customWidth="1"/>
    <col min="8" max="8" width="27.7109375" customWidth="1"/>
    <col min="9" max="9" width="17.7109375" customWidth="1"/>
    <col min="10" max="10" width="16" customWidth="1"/>
    <col min="11" max="11" width="22.28515625" customWidth="1"/>
    <col min="12" max="12" width="34.42578125" customWidth="1"/>
  </cols>
  <sheetData>
    <row r="1" spans="1:12" ht="26.25" customHeight="1" x14ac:dyDescent="0.25">
      <c r="A1" s="1298" t="s">
        <v>592</v>
      </c>
      <c r="B1" s="1298"/>
      <c r="C1" s="1298"/>
      <c r="D1" s="1298"/>
      <c r="E1" s="1298"/>
      <c r="F1" s="1298"/>
      <c r="G1" s="1298"/>
      <c r="H1" s="1298"/>
      <c r="I1" s="1298"/>
      <c r="J1" s="1298"/>
      <c r="K1" s="1298"/>
      <c r="L1" s="1298"/>
    </row>
    <row r="2" spans="1:12" ht="21" customHeight="1" x14ac:dyDescent="0.25">
      <c r="A2" s="1298" t="s">
        <v>593</v>
      </c>
      <c r="B2" s="1298"/>
      <c r="C2" s="1298"/>
      <c r="D2" s="1298"/>
      <c r="E2" s="1298"/>
      <c r="F2" s="1298"/>
      <c r="G2" s="1298"/>
      <c r="H2" s="1298"/>
      <c r="I2" s="1298"/>
      <c r="J2" s="1298"/>
      <c r="K2" s="1298"/>
      <c r="L2" s="1298"/>
    </row>
    <row r="3" spans="1:12" ht="21" customHeight="1" thickBot="1" x14ac:dyDescent="0.3">
      <c r="A3" s="30" t="s">
        <v>117</v>
      </c>
      <c r="B3" s="30"/>
      <c r="C3" s="212"/>
      <c r="D3" s="212"/>
      <c r="E3" s="212"/>
      <c r="F3" s="212"/>
      <c r="G3" s="212"/>
      <c r="H3" s="212"/>
      <c r="I3" s="212"/>
      <c r="J3" s="1283" t="s">
        <v>296</v>
      </c>
      <c r="K3" s="1283"/>
      <c r="L3" s="1283"/>
    </row>
    <row r="4" spans="1:12" ht="17.25" customHeight="1" thickTop="1" x14ac:dyDescent="0.25">
      <c r="A4" s="1314" t="s">
        <v>37</v>
      </c>
      <c r="B4" s="1311" t="s">
        <v>111</v>
      </c>
      <c r="C4" s="1263"/>
      <c r="D4" s="1263"/>
      <c r="E4" s="1263"/>
      <c r="F4" s="1263"/>
      <c r="G4" s="1263"/>
      <c r="H4" s="1263"/>
      <c r="I4" s="1263"/>
      <c r="J4" s="1321"/>
      <c r="K4" s="1314" t="s">
        <v>598</v>
      </c>
      <c r="L4" s="1311" t="s">
        <v>74</v>
      </c>
    </row>
    <row r="5" spans="1:12" ht="24.75" customHeight="1" thickBot="1" x14ac:dyDescent="0.3">
      <c r="A5" s="1315"/>
      <c r="B5" s="1312" t="s">
        <v>359</v>
      </c>
      <c r="C5" s="1295"/>
      <c r="D5" s="1295"/>
      <c r="E5" s="1295"/>
      <c r="F5" s="1295"/>
      <c r="G5" s="1295"/>
      <c r="H5" s="1295"/>
      <c r="I5" s="1295"/>
      <c r="J5" s="1322"/>
      <c r="K5" s="1315"/>
      <c r="L5" s="1312"/>
    </row>
    <row r="6" spans="1:12" ht="25.5" customHeight="1" thickTop="1" x14ac:dyDescent="0.25">
      <c r="A6" s="1315"/>
      <c r="B6" s="1318" t="s">
        <v>20</v>
      </c>
      <c r="C6" s="1319"/>
      <c r="D6" s="1319"/>
      <c r="E6" s="1320"/>
      <c r="F6" s="1309" t="s">
        <v>474</v>
      </c>
      <c r="G6" s="1318" t="s">
        <v>22</v>
      </c>
      <c r="H6" s="1319"/>
      <c r="I6" s="1320"/>
      <c r="J6" s="1309" t="s">
        <v>475</v>
      </c>
      <c r="K6" s="1315"/>
      <c r="L6" s="1312"/>
    </row>
    <row r="7" spans="1:12" ht="23.25" customHeight="1" x14ac:dyDescent="0.25">
      <c r="A7" s="1315"/>
      <c r="B7" s="1324" t="s">
        <v>255</v>
      </c>
      <c r="C7" s="1325"/>
      <c r="D7" s="1325"/>
      <c r="E7" s="1326"/>
      <c r="F7" s="1310"/>
      <c r="G7" s="1324" t="s">
        <v>262</v>
      </c>
      <c r="H7" s="1325"/>
      <c r="I7" s="1326"/>
      <c r="J7" s="1310"/>
      <c r="K7" s="1315"/>
      <c r="L7" s="1312"/>
    </row>
    <row r="8" spans="1:12" ht="36" customHeight="1" thickBot="1" x14ac:dyDescent="0.3">
      <c r="A8" s="1315"/>
      <c r="B8" s="861" t="s">
        <v>511</v>
      </c>
      <c r="C8" s="861" t="s">
        <v>471</v>
      </c>
      <c r="D8" s="939" t="s">
        <v>446</v>
      </c>
      <c r="E8" s="861" t="s">
        <v>1</v>
      </c>
      <c r="F8" s="1327" t="s">
        <v>550</v>
      </c>
      <c r="G8" s="861" t="s">
        <v>82</v>
      </c>
      <c r="H8" s="862" t="s">
        <v>457</v>
      </c>
      <c r="I8" s="861" t="s">
        <v>5</v>
      </c>
      <c r="J8" s="1310" t="s">
        <v>617</v>
      </c>
      <c r="K8" s="1310" t="s">
        <v>611</v>
      </c>
      <c r="L8" s="1312"/>
    </row>
    <row r="9" spans="1:12" ht="54.75" customHeight="1" thickTop="1" thickBot="1" x14ac:dyDescent="0.3">
      <c r="A9" s="1323"/>
      <c r="B9" s="79" t="s">
        <v>540</v>
      </c>
      <c r="C9" s="79" t="s">
        <v>541</v>
      </c>
      <c r="D9" s="325" t="s">
        <v>456</v>
      </c>
      <c r="E9" s="79" t="s">
        <v>135</v>
      </c>
      <c r="F9" s="1328"/>
      <c r="G9" s="79" t="s">
        <v>136</v>
      </c>
      <c r="H9" s="325" t="s">
        <v>458</v>
      </c>
      <c r="I9" s="79" t="s">
        <v>137</v>
      </c>
      <c r="J9" s="1316"/>
      <c r="K9" s="1316"/>
      <c r="L9" s="1313"/>
    </row>
    <row r="10" spans="1:12" ht="24.95" customHeight="1" thickTop="1" x14ac:dyDescent="0.25">
      <c r="A10" s="448" t="s">
        <v>48</v>
      </c>
      <c r="B10" s="832">
        <v>331.83035714285717</v>
      </c>
      <c r="C10" s="833">
        <v>351.45454545454544</v>
      </c>
      <c r="D10" s="833">
        <v>356.37272727272733</v>
      </c>
      <c r="E10" s="833">
        <v>578.7142857142851</v>
      </c>
      <c r="F10" s="834">
        <v>473.92844036697085</v>
      </c>
      <c r="G10" s="833">
        <v>325.74193548387115</v>
      </c>
      <c r="H10" s="833">
        <v>776.47933884297561</v>
      </c>
      <c r="I10" s="833">
        <v>637.14736842105265</v>
      </c>
      <c r="J10" s="834">
        <v>573.16176470588198</v>
      </c>
      <c r="K10" s="833">
        <v>512.0519774011276</v>
      </c>
      <c r="L10" s="441" t="s">
        <v>138</v>
      </c>
    </row>
    <row r="11" spans="1:12" ht="24.95" customHeight="1" x14ac:dyDescent="0.25">
      <c r="A11" s="449" t="s">
        <v>6</v>
      </c>
      <c r="B11" s="835">
        <v>285.89814814814815</v>
      </c>
      <c r="C11" s="836">
        <v>328.33333333333331</v>
      </c>
      <c r="D11" s="836">
        <v>315.05555555555566</v>
      </c>
      <c r="E11" s="836">
        <v>706.66129032257982</v>
      </c>
      <c r="F11" s="836">
        <v>542.76346153846157</v>
      </c>
      <c r="G11" s="836">
        <v>361.11666666666667</v>
      </c>
      <c r="H11" s="836">
        <v>432.50833333333384</v>
      </c>
      <c r="I11" s="836">
        <v>574.9899999999999</v>
      </c>
      <c r="J11" s="836">
        <v>449.21764705882362</v>
      </c>
      <c r="K11" s="836">
        <v>505.78023255814003</v>
      </c>
      <c r="L11" s="443" t="s">
        <v>139</v>
      </c>
    </row>
    <row r="12" spans="1:12" ht="24.95" customHeight="1" x14ac:dyDescent="0.25">
      <c r="A12" s="450" t="s">
        <v>7</v>
      </c>
      <c r="B12" s="837">
        <v>340.44000000000023</v>
      </c>
      <c r="C12" s="838">
        <v>298.76190476190482</v>
      </c>
      <c r="D12" s="838">
        <v>485.37272727272727</v>
      </c>
      <c r="E12" s="838">
        <v>512.3462783171525</v>
      </c>
      <c r="F12" s="839">
        <v>466.71111111111065</v>
      </c>
      <c r="G12" s="838">
        <v>360.14754098360652</v>
      </c>
      <c r="H12" s="838">
        <v>946.71774193548447</v>
      </c>
      <c r="I12" s="838">
        <v>545.74311926605537</v>
      </c>
      <c r="J12" s="839">
        <v>622.01971830985883</v>
      </c>
      <c r="K12" s="838">
        <v>528.31396648044688</v>
      </c>
      <c r="L12" s="317" t="s">
        <v>510</v>
      </c>
    </row>
    <row r="13" spans="1:12" ht="24.95" customHeight="1" x14ac:dyDescent="0.25">
      <c r="A13" s="449" t="s">
        <v>46</v>
      </c>
      <c r="B13" s="835">
        <v>389.96153846153845</v>
      </c>
      <c r="C13" s="836">
        <v>428.95833333333337</v>
      </c>
      <c r="D13" s="836">
        <v>602.49999999999977</v>
      </c>
      <c r="E13" s="836">
        <v>361.7826086956519</v>
      </c>
      <c r="F13" s="836">
        <v>422.72371134020642</v>
      </c>
      <c r="G13" s="836">
        <v>470.44915254237253</v>
      </c>
      <c r="H13" s="836">
        <v>921.32231404958566</v>
      </c>
      <c r="I13" s="836">
        <v>595.2252252252249</v>
      </c>
      <c r="J13" s="836">
        <v>665.89428571428618</v>
      </c>
      <c r="K13" s="836">
        <v>524.65149700598761</v>
      </c>
      <c r="L13" s="443" t="s">
        <v>141</v>
      </c>
    </row>
    <row r="14" spans="1:12" ht="24.95" customHeight="1" x14ac:dyDescent="0.25">
      <c r="A14" s="450" t="s">
        <v>9</v>
      </c>
      <c r="B14" s="837">
        <v>340.70149253731336</v>
      </c>
      <c r="C14" s="838">
        <v>287.16981132075483</v>
      </c>
      <c r="D14" s="838">
        <v>750.05660377358492</v>
      </c>
      <c r="E14" s="838">
        <v>649.16869565217439</v>
      </c>
      <c r="F14" s="839">
        <v>600.87404994571193</v>
      </c>
      <c r="G14" s="838">
        <v>498.21052631578931</v>
      </c>
      <c r="H14" s="838">
        <v>976.88442211055246</v>
      </c>
      <c r="I14" s="838">
        <v>1036.25786163522</v>
      </c>
      <c r="J14" s="839">
        <v>839.99810964083258</v>
      </c>
      <c r="K14" s="838">
        <v>688.11310344827848</v>
      </c>
      <c r="L14" s="317" t="s">
        <v>142</v>
      </c>
    </row>
    <row r="15" spans="1:12" ht="24.95" customHeight="1" x14ac:dyDescent="0.25">
      <c r="A15" s="449" t="s">
        <v>10</v>
      </c>
      <c r="B15" s="835">
        <v>308.14655172413791</v>
      </c>
      <c r="C15" s="836">
        <v>263.75</v>
      </c>
      <c r="D15" s="836">
        <v>441.85000000000008</v>
      </c>
      <c r="E15" s="836">
        <v>285.69411764705887</v>
      </c>
      <c r="F15" s="836">
        <v>318.07321428571532</v>
      </c>
      <c r="G15" s="836">
        <v>288.76229508196718</v>
      </c>
      <c r="H15" s="836">
        <v>988.22881355932202</v>
      </c>
      <c r="I15" s="836">
        <v>1026.7999999999995</v>
      </c>
      <c r="J15" s="836">
        <v>748.58823529411791</v>
      </c>
      <c r="K15" s="836">
        <v>480.71222222222616</v>
      </c>
      <c r="L15" s="443" t="s">
        <v>143</v>
      </c>
    </row>
    <row r="16" spans="1:12" ht="24.95" customHeight="1" x14ac:dyDescent="0.25">
      <c r="A16" s="450" t="s">
        <v>11</v>
      </c>
      <c r="B16" s="837">
        <v>263.33333333333343</v>
      </c>
      <c r="C16" s="838">
        <v>272.05882352941171</v>
      </c>
      <c r="D16" s="838">
        <v>335.99056603773585</v>
      </c>
      <c r="E16" s="838">
        <v>352.7733990147787</v>
      </c>
      <c r="F16" s="839">
        <v>333.33491311216449</v>
      </c>
      <c r="G16" s="838">
        <v>341.96453900709224</v>
      </c>
      <c r="H16" s="838">
        <v>579.50549450549477</v>
      </c>
      <c r="I16" s="838">
        <v>512.68571428571465</v>
      </c>
      <c r="J16" s="839">
        <v>459.29970326409597</v>
      </c>
      <c r="K16" s="838">
        <v>377.09793814433016</v>
      </c>
      <c r="L16" s="317" t="s">
        <v>144</v>
      </c>
    </row>
    <row r="17" spans="1:12" ht="24.95" customHeight="1" x14ac:dyDescent="0.25">
      <c r="A17" s="449" t="s">
        <v>12</v>
      </c>
      <c r="B17" s="835">
        <v>300.51807228915658</v>
      </c>
      <c r="C17" s="836">
        <v>342.29729729729729</v>
      </c>
      <c r="D17" s="836">
        <v>408.77777777777771</v>
      </c>
      <c r="E17" s="836">
        <v>363.33015873015916</v>
      </c>
      <c r="F17" s="836">
        <v>359.70857142857091</v>
      </c>
      <c r="G17" s="836">
        <v>278.84799999999984</v>
      </c>
      <c r="H17" s="836">
        <v>516.78260869565213</v>
      </c>
      <c r="I17" s="836">
        <v>493.06666666666683</v>
      </c>
      <c r="J17" s="836">
        <v>423.35652173913024</v>
      </c>
      <c r="K17" s="836">
        <v>384.94827586206776</v>
      </c>
      <c r="L17" s="443" t="s">
        <v>145</v>
      </c>
    </row>
    <row r="18" spans="1:12" ht="24.95" customHeight="1" x14ac:dyDescent="0.25">
      <c r="A18" s="450" t="s">
        <v>13</v>
      </c>
      <c r="B18" s="837">
        <v>341.62105263157883</v>
      </c>
      <c r="C18" s="838">
        <v>352.25806451612902</v>
      </c>
      <c r="D18" s="838">
        <v>435.11235955056185</v>
      </c>
      <c r="E18" s="838">
        <v>456.98639455782308</v>
      </c>
      <c r="F18" s="839">
        <v>425.25147347740682</v>
      </c>
      <c r="G18" s="838">
        <v>389.38</v>
      </c>
      <c r="H18" s="838">
        <v>491.92546583850901</v>
      </c>
      <c r="I18" s="838">
        <v>727.35714285714266</v>
      </c>
      <c r="J18" s="839">
        <v>571.2222222222224</v>
      </c>
      <c r="K18" s="838">
        <v>484.82790697674403</v>
      </c>
      <c r="L18" s="317" t="s">
        <v>146</v>
      </c>
    </row>
    <row r="19" spans="1:12" ht="24.95" customHeight="1" x14ac:dyDescent="0.25">
      <c r="A19" s="449" t="s">
        <v>49</v>
      </c>
      <c r="B19" s="835">
        <v>394.32653061224488</v>
      </c>
      <c r="C19" s="836">
        <v>308.66666666666669</v>
      </c>
      <c r="D19" s="836">
        <v>534.12371134020646</v>
      </c>
      <c r="E19" s="836">
        <v>456.4814814814813</v>
      </c>
      <c r="F19" s="836">
        <v>451.7285714285714</v>
      </c>
      <c r="G19" s="836">
        <v>530.45454545454572</v>
      </c>
      <c r="H19" s="836">
        <v>1057.1487603305789</v>
      </c>
      <c r="I19" s="836">
        <v>1002.9326923076927</v>
      </c>
      <c r="J19" s="836">
        <v>867.37313432835833</v>
      </c>
      <c r="K19" s="836">
        <v>596.01968911917072</v>
      </c>
      <c r="L19" s="443" t="s">
        <v>147</v>
      </c>
    </row>
    <row r="20" spans="1:12" ht="24.95" customHeight="1" x14ac:dyDescent="0.25">
      <c r="A20" s="450" t="s">
        <v>50</v>
      </c>
      <c r="B20" s="837">
        <v>337.98198198198202</v>
      </c>
      <c r="C20" s="838">
        <v>297</v>
      </c>
      <c r="D20" s="838">
        <v>532.13513513513487</v>
      </c>
      <c r="E20" s="838">
        <v>380.87878787878793</v>
      </c>
      <c r="F20" s="839">
        <v>391.53142857142882</v>
      </c>
      <c r="G20" s="838">
        <v>299.21666666666647</v>
      </c>
      <c r="H20" s="838">
        <v>976.62499999999932</v>
      </c>
      <c r="I20" s="838">
        <v>1073.4222222222222</v>
      </c>
      <c r="J20" s="839">
        <v>756.69393939393899</v>
      </c>
      <c r="K20" s="838">
        <v>532.47134502924109</v>
      </c>
      <c r="L20" s="317" t="s">
        <v>148</v>
      </c>
    </row>
    <row r="21" spans="1:12" ht="24.95" customHeight="1" x14ac:dyDescent="0.25">
      <c r="A21" s="449" t="s">
        <v>51</v>
      </c>
      <c r="B21" s="835">
        <v>323.88888888888869</v>
      </c>
      <c r="C21" s="836">
        <v>295.90909090909088</v>
      </c>
      <c r="D21" s="836">
        <v>257.98165137614671</v>
      </c>
      <c r="E21" s="836">
        <v>332.49632352941177</v>
      </c>
      <c r="F21" s="836">
        <v>312.24040404040454</v>
      </c>
      <c r="G21" s="836">
        <v>280.70833333333331</v>
      </c>
      <c r="H21" s="836">
        <v>579.79166666666686</v>
      </c>
      <c r="I21" s="836">
        <v>522.54736842105251</v>
      </c>
      <c r="J21" s="836">
        <v>456.4238805970158</v>
      </c>
      <c r="K21" s="836">
        <v>370.43493975903732</v>
      </c>
      <c r="L21" s="443" t="s">
        <v>149</v>
      </c>
    </row>
    <row r="22" spans="1:12" ht="24.95" customHeight="1" x14ac:dyDescent="0.25">
      <c r="A22" s="450" t="s">
        <v>17</v>
      </c>
      <c r="B22" s="837">
        <v>398.52830188679252</v>
      </c>
      <c r="C22" s="838">
        <v>372.5</v>
      </c>
      <c r="D22" s="838">
        <v>429.50476190476201</v>
      </c>
      <c r="E22" s="838">
        <v>408.89361702127712</v>
      </c>
      <c r="F22" s="839">
        <v>409.842829076621</v>
      </c>
      <c r="G22" s="838">
        <v>287.86885245901641</v>
      </c>
      <c r="H22" s="838">
        <v>604.36974789915996</v>
      </c>
      <c r="I22" s="838">
        <v>939.19999999999993</v>
      </c>
      <c r="J22" s="839">
        <v>589.32551319648178</v>
      </c>
      <c r="K22" s="838">
        <v>481.84705882352796</v>
      </c>
      <c r="L22" s="317" t="s">
        <v>150</v>
      </c>
    </row>
    <row r="23" spans="1:12" ht="24.95" customHeight="1" x14ac:dyDescent="0.25">
      <c r="A23" s="449" t="s">
        <v>18</v>
      </c>
      <c r="B23" s="835">
        <v>365.69444444444429</v>
      </c>
      <c r="C23" s="836">
        <v>256.25</v>
      </c>
      <c r="D23" s="836">
        <v>581.84545454545434</v>
      </c>
      <c r="E23" s="836">
        <v>399.52131147541007</v>
      </c>
      <c r="F23" s="836">
        <v>426.96635514018732</v>
      </c>
      <c r="G23" s="836">
        <v>345.875</v>
      </c>
      <c r="H23" s="836">
        <v>818.65217391304338</v>
      </c>
      <c r="I23" s="836">
        <v>763.14285714285734</v>
      </c>
      <c r="J23" s="836">
        <v>619.90163934426198</v>
      </c>
      <c r="K23" s="836">
        <v>497.02023809523814</v>
      </c>
      <c r="L23" s="443" t="s">
        <v>151</v>
      </c>
    </row>
    <row r="24" spans="1:12" ht="24.95" customHeight="1" thickBot="1" x14ac:dyDescent="0.3">
      <c r="A24" s="451" t="s">
        <v>52</v>
      </c>
      <c r="B24" s="840">
        <v>502.17142857142841</v>
      </c>
      <c r="C24" s="841">
        <v>291.79999999999995</v>
      </c>
      <c r="D24" s="841">
        <v>684.86399999999992</v>
      </c>
      <c r="E24" s="841">
        <v>553.11688311688215</v>
      </c>
      <c r="F24" s="842">
        <v>564.54444444444243</v>
      </c>
      <c r="G24" s="841">
        <v>363.70833333333314</v>
      </c>
      <c r="H24" s="841">
        <v>1123.0833333333337</v>
      </c>
      <c r="I24" s="841">
        <v>890.34782608695662</v>
      </c>
      <c r="J24" s="842">
        <v>790.99999999999818</v>
      </c>
      <c r="K24" s="841">
        <v>646.16040609136826</v>
      </c>
      <c r="L24" s="445" t="s">
        <v>152</v>
      </c>
    </row>
    <row r="25" spans="1:12" ht="24.95" customHeight="1" thickTop="1" thickBot="1" x14ac:dyDescent="0.3">
      <c r="A25" s="114" t="s">
        <v>569</v>
      </c>
      <c r="B25" s="843">
        <v>346.69617385013618</v>
      </c>
      <c r="C25" s="844">
        <v>303.03680659893257</v>
      </c>
      <c r="D25" s="844">
        <v>602.76165182295199</v>
      </c>
      <c r="E25" s="844">
        <v>549.66756737253343</v>
      </c>
      <c r="F25" s="844">
        <v>514.38557239155864</v>
      </c>
      <c r="G25" s="844">
        <v>416.88796686505657</v>
      </c>
      <c r="H25" s="844">
        <v>884.19293762270991</v>
      </c>
      <c r="I25" s="844">
        <v>880.83055364428742</v>
      </c>
      <c r="J25" s="844">
        <v>727.9238920367211</v>
      </c>
      <c r="K25" s="844">
        <v>594.3935105721165</v>
      </c>
      <c r="L25" s="116" t="s">
        <v>546</v>
      </c>
    </row>
    <row r="26" spans="1:12" ht="24.95" customHeight="1" thickTop="1" x14ac:dyDescent="0.25">
      <c r="A26" s="1143" t="s">
        <v>491</v>
      </c>
      <c r="B26" s="1143"/>
      <c r="C26" s="1143"/>
      <c r="D26" s="338"/>
      <c r="E26" s="338"/>
      <c r="F26" s="338"/>
      <c r="G26" s="338"/>
      <c r="H26" s="338"/>
      <c r="I26" s="338"/>
      <c r="J26" s="1317" t="s">
        <v>492</v>
      </c>
      <c r="K26" s="1317"/>
      <c r="L26" s="1317"/>
    </row>
    <row r="27" spans="1:12" ht="24.95" customHeight="1" x14ac:dyDescent="0.25">
      <c r="A27" s="404" t="s">
        <v>493</v>
      </c>
      <c r="B27" s="848">
        <v>457.89999999999981</v>
      </c>
      <c r="C27" s="848">
        <v>0</v>
      </c>
      <c r="D27" s="849">
        <v>0</v>
      </c>
      <c r="E27" s="849">
        <v>436.72499999999985</v>
      </c>
      <c r="F27" s="849">
        <v>445.79999999999995</v>
      </c>
      <c r="G27" s="849">
        <v>468.69473684210516</v>
      </c>
      <c r="H27" s="849">
        <v>694.84615384615404</v>
      </c>
      <c r="I27" s="845">
        <v>578.84210526315803</v>
      </c>
      <c r="J27" s="845">
        <v>610.41818181818155</v>
      </c>
      <c r="K27" s="849">
        <v>532.02857142857147</v>
      </c>
      <c r="L27" s="452" t="s">
        <v>496</v>
      </c>
    </row>
    <row r="28" spans="1:12" ht="24.95" customHeight="1" x14ac:dyDescent="0.25">
      <c r="A28" s="186" t="s">
        <v>494</v>
      </c>
      <c r="B28" s="850">
        <v>366.3636363636362</v>
      </c>
      <c r="C28" s="850">
        <v>0</v>
      </c>
      <c r="D28" s="839">
        <v>372.4444444444444</v>
      </c>
      <c r="E28" s="839">
        <v>384.5920000000001</v>
      </c>
      <c r="F28" s="839">
        <v>376.47128712871307</v>
      </c>
      <c r="G28" s="839">
        <v>342.84210526315775</v>
      </c>
      <c r="H28" s="839">
        <v>581.49999999999932</v>
      </c>
      <c r="I28" s="830">
        <v>614.36842105263179</v>
      </c>
      <c r="J28" s="830">
        <v>530.05263157894672</v>
      </c>
      <c r="K28" s="839">
        <v>442.41581920904048</v>
      </c>
      <c r="L28" s="453" t="s">
        <v>497</v>
      </c>
    </row>
    <row r="29" spans="1:12" ht="24.95" customHeight="1" thickBot="1" x14ac:dyDescent="0.3">
      <c r="A29" s="454" t="s">
        <v>495</v>
      </c>
      <c r="B29" s="851">
        <v>327.26315789473693</v>
      </c>
      <c r="C29" s="851">
        <v>0</v>
      </c>
      <c r="D29" s="852">
        <v>631.22222222222194</v>
      </c>
      <c r="E29" s="852">
        <v>487.94000000000005</v>
      </c>
      <c r="F29" s="852">
        <v>482.4942528735628</v>
      </c>
      <c r="G29" s="852">
        <v>290.35106382978734</v>
      </c>
      <c r="H29" s="852">
        <v>897.98429319371758</v>
      </c>
      <c r="I29" s="846">
        <v>815.13684210526344</v>
      </c>
      <c r="J29" s="846">
        <v>726.96315789473601</v>
      </c>
      <c r="K29" s="852">
        <v>596.4797546012253</v>
      </c>
      <c r="L29" s="455" t="s">
        <v>498</v>
      </c>
    </row>
    <row r="30" spans="1:12" ht="24.95" customHeight="1" thickTop="1" thickBot="1" x14ac:dyDescent="0.3">
      <c r="A30" s="339" t="s">
        <v>569</v>
      </c>
      <c r="B30" s="853">
        <v>373.76681613654426</v>
      </c>
      <c r="C30" s="854">
        <v>0</v>
      </c>
      <c r="D30" s="854">
        <v>525.95561220549394</v>
      </c>
      <c r="E30" s="854">
        <v>444.38570792409735</v>
      </c>
      <c r="F30" s="854">
        <v>437.12086790846354</v>
      </c>
      <c r="G30" s="854">
        <v>343.06763110724137</v>
      </c>
      <c r="H30" s="854">
        <v>754.55324688574683</v>
      </c>
      <c r="I30" s="847">
        <v>702.83607045733663</v>
      </c>
      <c r="J30" s="847">
        <v>639.56738442900564</v>
      </c>
      <c r="K30" s="854">
        <v>530.95483828222814</v>
      </c>
      <c r="L30" s="340" t="s">
        <v>546</v>
      </c>
    </row>
    <row r="31" spans="1:12" ht="24.95" customHeight="1" thickTop="1" thickBot="1" x14ac:dyDescent="0.3">
      <c r="A31" s="114" t="s">
        <v>476</v>
      </c>
      <c r="B31" s="843">
        <v>353.83895946525325</v>
      </c>
      <c r="C31" s="844">
        <v>303.03680659893257</v>
      </c>
      <c r="D31" s="844">
        <v>590.91964916174743</v>
      </c>
      <c r="E31" s="844">
        <v>533.68126040403422</v>
      </c>
      <c r="F31" s="844">
        <v>501.48708479933083</v>
      </c>
      <c r="G31" s="844">
        <v>403.78642459449702</v>
      </c>
      <c r="H31" s="844">
        <v>847.3270183964637</v>
      </c>
      <c r="I31" s="831">
        <v>846.57867929613678</v>
      </c>
      <c r="J31" s="831">
        <v>708.11712015095179</v>
      </c>
      <c r="K31" s="844">
        <v>582.38176869386405</v>
      </c>
      <c r="L31" s="116" t="s">
        <v>542</v>
      </c>
    </row>
    <row r="32" spans="1:12" ht="15.75" thickTop="1" x14ac:dyDescent="0.25"/>
  </sheetData>
  <mergeCells count="19">
    <mergeCell ref="A26:C26"/>
    <mergeCell ref="A1:L1"/>
    <mergeCell ref="A2:L2"/>
    <mergeCell ref="B4:J4"/>
    <mergeCell ref="B5:J5"/>
    <mergeCell ref="B6:E6"/>
    <mergeCell ref="A4:A9"/>
    <mergeCell ref="B7:E7"/>
    <mergeCell ref="G7:I7"/>
    <mergeCell ref="J8:J9"/>
    <mergeCell ref="F8:F9"/>
    <mergeCell ref="J3:L3"/>
    <mergeCell ref="J6:J7"/>
    <mergeCell ref="F6:F7"/>
    <mergeCell ref="L4:L9"/>
    <mergeCell ref="K4:K7"/>
    <mergeCell ref="K8:K9"/>
    <mergeCell ref="J26:L26"/>
    <mergeCell ref="G6:I6"/>
  </mergeCells>
  <printOptions horizontalCentered="1"/>
  <pageMargins left="0.25" right="0.25" top="0.6" bottom="0.75" header="0.3" footer="0.3"/>
  <pageSetup paperSize="9" scale="62" orientation="landscape" r:id="rId1"/>
  <headerFooter>
    <oddFooter xml:space="preserve">&amp;C&amp;"-,Bold"&amp;14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8"/>
  <sheetViews>
    <sheetView rightToLeft="1" view="pageBreakPreview" topLeftCell="A19" zoomScale="60" workbookViewId="0">
      <selection activeCell="B5" sqref="B5:J5"/>
    </sheetView>
  </sheetViews>
  <sheetFormatPr defaultRowHeight="15" x14ac:dyDescent="0.25"/>
  <cols>
    <col min="1" max="1" width="20.85546875" customWidth="1"/>
    <col min="2" max="2" width="14.85546875" customWidth="1"/>
    <col min="3" max="3" width="15.140625" customWidth="1"/>
    <col min="4" max="4" width="18.28515625" customWidth="1"/>
    <col min="5" max="5" width="14.140625" customWidth="1"/>
    <col min="6" max="6" width="17.85546875" customWidth="1"/>
    <col min="7" max="7" width="18.85546875" customWidth="1"/>
    <col min="8" max="8" width="22" customWidth="1"/>
    <col min="9" max="9" width="21.140625" customWidth="1"/>
    <col min="10" max="10" width="18.140625" customWidth="1"/>
    <col min="11" max="11" width="28.85546875" customWidth="1"/>
    <col min="12" max="12" width="26.7109375" customWidth="1"/>
  </cols>
  <sheetData>
    <row r="1" spans="1:12" ht="23.25" customHeight="1" x14ac:dyDescent="0.25">
      <c r="A1" s="1335" t="s">
        <v>594</v>
      </c>
      <c r="B1" s="1335"/>
      <c r="C1" s="1335"/>
      <c r="D1" s="1335"/>
      <c r="E1" s="1335"/>
      <c r="F1" s="1335"/>
      <c r="G1" s="1335"/>
      <c r="H1" s="1335"/>
      <c r="I1" s="1335"/>
      <c r="J1" s="1335"/>
      <c r="K1" s="1335"/>
      <c r="L1" s="1335"/>
    </row>
    <row r="2" spans="1:12" ht="24" customHeight="1" x14ac:dyDescent="0.25">
      <c r="A2" s="1298" t="s">
        <v>595</v>
      </c>
      <c r="B2" s="1298"/>
      <c r="C2" s="1298"/>
      <c r="D2" s="1298"/>
      <c r="E2" s="1298"/>
      <c r="F2" s="1298"/>
      <c r="G2" s="1298"/>
      <c r="H2" s="1298"/>
      <c r="I2" s="1298"/>
      <c r="J2" s="1298"/>
      <c r="K2" s="1298"/>
      <c r="L2" s="1298"/>
    </row>
    <row r="3" spans="1:12" ht="19.5" customHeight="1" thickBot="1" x14ac:dyDescent="0.3">
      <c r="A3" s="1329" t="s">
        <v>83</v>
      </c>
      <c r="B3" s="1329"/>
      <c r="C3" s="1329"/>
      <c r="D3" s="211"/>
      <c r="E3" s="212"/>
      <c r="F3" s="212"/>
      <c r="G3" s="212"/>
      <c r="H3" s="212"/>
      <c r="I3" s="212"/>
      <c r="J3" s="212"/>
      <c r="K3" s="1283" t="s">
        <v>297</v>
      </c>
      <c r="L3" s="1283"/>
    </row>
    <row r="4" spans="1:12" ht="23.25" customHeight="1" thickTop="1" x14ac:dyDescent="0.25">
      <c r="A4" s="1342" t="s">
        <v>37</v>
      </c>
      <c r="B4" s="1336" t="s">
        <v>125</v>
      </c>
      <c r="C4" s="1337"/>
      <c r="D4" s="1337"/>
      <c r="E4" s="1337"/>
      <c r="F4" s="1337"/>
      <c r="G4" s="1337"/>
      <c r="H4" s="1337"/>
      <c r="I4" s="1337"/>
      <c r="J4" s="1338"/>
      <c r="K4" s="1345" t="s">
        <v>598</v>
      </c>
      <c r="L4" s="1263" t="s">
        <v>74</v>
      </c>
    </row>
    <row r="5" spans="1:12" ht="24.75" customHeight="1" thickBot="1" x14ac:dyDescent="0.3">
      <c r="A5" s="1343"/>
      <c r="B5" s="1339" t="s">
        <v>360</v>
      </c>
      <c r="C5" s="1340"/>
      <c r="D5" s="1340"/>
      <c r="E5" s="1340"/>
      <c r="F5" s="1340"/>
      <c r="G5" s="1340"/>
      <c r="H5" s="1340"/>
      <c r="I5" s="1340"/>
      <c r="J5" s="1341"/>
      <c r="K5" s="1310"/>
      <c r="L5" s="1295"/>
    </row>
    <row r="6" spans="1:12" ht="20.25" customHeight="1" thickTop="1" x14ac:dyDescent="0.25">
      <c r="A6" s="1343"/>
      <c r="B6" s="1330" t="s">
        <v>20</v>
      </c>
      <c r="C6" s="1331"/>
      <c r="D6" s="1331"/>
      <c r="E6" s="1332"/>
      <c r="F6" s="1309" t="s">
        <v>474</v>
      </c>
      <c r="G6" s="1318" t="s">
        <v>22</v>
      </c>
      <c r="H6" s="1319"/>
      <c r="I6" s="1320"/>
      <c r="J6" s="1309" t="s">
        <v>475</v>
      </c>
      <c r="K6" s="1310"/>
      <c r="L6" s="1295"/>
    </row>
    <row r="7" spans="1:12" ht="24.75" customHeight="1" x14ac:dyDescent="0.25">
      <c r="A7" s="1343"/>
      <c r="B7" s="1324" t="s">
        <v>255</v>
      </c>
      <c r="C7" s="1325"/>
      <c r="D7" s="1325"/>
      <c r="E7" s="1326"/>
      <c r="F7" s="1310"/>
      <c r="G7" s="1324" t="s">
        <v>262</v>
      </c>
      <c r="H7" s="1325"/>
      <c r="I7" s="1326"/>
      <c r="J7" s="1310"/>
      <c r="K7" s="1310"/>
      <c r="L7" s="1295"/>
    </row>
    <row r="8" spans="1:12" ht="36" customHeight="1" thickBot="1" x14ac:dyDescent="0.3">
      <c r="A8" s="1343"/>
      <c r="B8" s="860" t="s">
        <v>511</v>
      </c>
      <c r="C8" s="861" t="s">
        <v>469</v>
      </c>
      <c r="D8" s="861" t="s">
        <v>446</v>
      </c>
      <c r="E8" s="861" t="s">
        <v>1</v>
      </c>
      <c r="F8" s="1310" t="s">
        <v>550</v>
      </c>
      <c r="G8" s="861" t="s">
        <v>82</v>
      </c>
      <c r="H8" s="862" t="s">
        <v>457</v>
      </c>
      <c r="I8" s="861" t="s">
        <v>5</v>
      </c>
      <c r="J8" s="1310" t="s">
        <v>617</v>
      </c>
      <c r="K8" s="1310" t="s">
        <v>611</v>
      </c>
      <c r="L8" s="1295"/>
    </row>
    <row r="9" spans="1:12" ht="52.5" customHeight="1" thickTop="1" thickBot="1" x14ac:dyDescent="0.3">
      <c r="A9" s="1344"/>
      <c r="B9" s="691" t="s">
        <v>540</v>
      </c>
      <c r="C9" s="79" t="s">
        <v>541</v>
      </c>
      <c r="D9" s="325" t="s">
        <v>456</v>
      </c>
      <c r="E9" s="79" t="s">
        <v>135</v>
      </c>
      <c r="F9" s="1316"/>
      <c r="G9" s="79" t="s">
        <v>136</v>
      </c>
      <c r="H9" s="325" t="s">
        <v>458</v>
      </c>
      <c r="I9" s="79" t="s">
        <v>137</v>
      </c>
      <c r="J9" s="1316"/>
      <c r="K9" s="1316"/>
      <c r="L9" s="1264"/>
    </row>
    <row r="10" spans="1:12" ht="27.95" customHeight="1" thickTop="1" x14ac:dyDescent="0.25">
      <c r="A10" s="448" t="s">
        <v>48</v>
      </c>
      <c r="B10" s="872">
        <v>87.919642857142875</v>
      </c>
      <c r="C10" s="873">
        <v>56</v>
      </c>
      <c r="D10" s="873">
        <v>66.990909090909113</v>
      </c>
      <c r="E10" s="873">
        <v>66.671096345514997</v>
      </c>
      <c r="F10" s="874">
        <v>70.671559633027513</v>
      </c>
      <c r="G10" s="873">
        <v>83.193548387096726</v>
      </c>
      <c r="H10" s="873">
        <v>131.52066115702485</v>
      </c>
      <c r="I10" s="873">
        <v>135.59999999999994</v>
      </c>
      <c r="J10" s="874">
        <v>115.03529411764711</v>
      </c>
      <c r="K10" s="873">
        <v>87.715254237288136</v>
      </c>
      <c r="L10" s="441" t="s">
        <v>138</v>
      </c>
    </row>
    <row r="11" spans="1:12" ht="27.95" customHeight="1" x14ac:dyDescent="0.25">
      <c r="A11" s="449" t="s">
        <v>6</v>
      </c>
      <c r="B11" s="875">
        <v>113.39814814814811</v>
      </c>
      <c r="C11" s="876">
        <v>151.25</v>
      </c>
      <c r="D11" s="876">
        <v>154.4</v>
      </c>
      <c r="E11" s="876">
        <v>158.39677419354825</v>
      </c>
      <c r="F11" s="876">
        <v>148.19423076923078</v>
      </c>
      <c r="G11" s="876">
        <v>117.86666666666662</v>
      </c>
      <c r="H11" s="876">
        <v>148.90000000000003</v>
      </c>
      <c r="I11" s="876">
        <v>78.310000000000016</v>
      </c>
      <c r="J11" s="876">
        <v>117.1852941176471</v>
      </c>
      <c r="K11" s="876">
        <v>135.9348837209304</v>
      </c>
      <c r="L11" s="443" t="s">
        <v>139</v>
      </c>
    </row>
    <row r="12" spans="1:12" ht="27.95" customHeight="1" x14ac:dyDescent="0.25">
      <c r="A12" s="450" t="s">
        <v>7</v>
      </c>
      <c r="B12" s="877">
        <v>79.03000000000003</v>
      </c>
      <c r="C12" s="878">
        <v>71.61904761904762</v>
      </c>
      <c r="D12" s="878">
        <v>79.409090909090892</v>
      </c>
      <c r="E12" s="878">
        <v>150.14563106796106</v>
      </c>
      <c r="F12" s="879">
        <v>119.51296296296294</v>
      </c>
      <c r="G12" s="878">
        <v>68.877049180327845</v>
      </c>
      <c r="H12" s="878">
        <v>89.879032258064512</v>
      </c>
      <c r="I12" s="878">
        <v>178.27522935779822</v>
      </c>
      <c r="J12" s="879">
        <v>109.80281690140843</v>
      </c>
      <c r="K12" s="878">
        <v>115.66145251396645</v>
      </c>
      <c r="L12" s="317" t="s">
        <v>510</v>
      </c>
    </row>
    <row r="13" spans="1:12" ht="27.95" customHeight="1" x14ac:dyDescent="0.25">
      <c r="A13" s="449" t="s">
        <v>46</v>
      </c>
      <c r="B13" s="875">
        <v>136.6538461538461</v>
      </c>
      <c r="C13" s="876">
        <v>140.70833333333334</v>
      </c>
      <c r="D13" s="876">
        <v>220.96363636363648</v>
      </c>
      <c r="E13" s="876">
        <v>107.08026755852835</v>
      </c>
      <c r="F13" s="876">
        <v>137.74432989690723</v>
      </c>
      <c r="G13" s="876">
        <v>135.32203389830508</v>
      </c>
      <c r="H13" s="876">
        <v>203.41322314049589</v>
      </c>
      <c r="I13" s="876">
        <v>173.79279279279277</v>
      </c>
      <c r="J13" s="876">
        <v>171.06285714285727</v>
      </c>
      <c r="K13" s="876">
        <v>151.71017964071837</v>
      </c>
      <c r="L13" s="443" t="s">
        <v>141</v>
      </c>
    </row>
    <row r="14" spans="1:12" ht="27.95" customHeight="1" x14ac:dyDescent="0.25">
      <c r="A14" s="450" t="s">
        <v>9</v>
      </c>
      <c r="B14" s="877">
        <v>123.16417910447765</v>
      </c>
      <c r="C14" s="878">
        <v>95.094339622641542</v>
      </c>
      <c r="D14" s="878">
        <v>121.40251572327041</v>
      </c>
      <c r="E14" s="878">
        <v>125.06086956521736</v>
      </c>
      <c r="F14" s="879">
        <v>122.42888165038002</v>
      </c>
      <c r="G14" s="878">
        <v>129.59649122807025</v>
      </c>
      <c r="H14" s="878">
        <v>126.09045226130661</v>
      </c>
      <c r="I14" s="878">
        <v>117.02515723270434</v>
      </c>
      <c r="J14" s="879">
        <v>124.49905482041576</v>
      </c>
      <c r="K14" s="878">
        <v>123.18413793103447</v>
      </c>
      <c r="L14" s="317" t="s">
        <v>142</v>
      </c>
    </row>
    <row r="15" spans="1:12" ht="27.95" customHeight="1" x14ac:dyDescent="0.25">
      <c r="A15" s="449" t="s">
        <v>10</v>
      </c>
      <c r="B15" s="875">
        <v>91.353448275862064</v>
      </c>
      <c r="C15" s="876">
        <v>53.75</v>
      </c>
      <c r="D15" s="876">
        <v>90.369999999999962</v>
      </c>
      <c r="E15" s="876">
        <v>157.2529411764707</v>
      </c>
      <c r="F15" s="876">
        <v>130.91964285714286</v>
      </c>
      <c r="G15" s="876">
        <v>128.12295081967216</v>
      </c>
      <c r="H15" s="876">
        <v>170.06779661016941</v>
      </c>
      <c r="I15" s="876">
        <v>168.29</v>
      </c>
      <c r="J15" s="876">
        <v>154.49411764705889</v>
      </c>
      <c r="K15" s="876">
        <v>139.82555555555578</v>
      </c>
      <c r="L15" s="443" t="s">
        <v>143</v>
      </c>
    </row>
    <row r="16" spans="1:12" ht="27.95" customHeight="1" x14ac:dyDescent="0.25">
      <c r="A16" s="450" t="s">
        <v>11</v>
      </c>
      <c r="B16" s="877">
        <v>51.310344827586178</v>
      </c>
      <c r="C16" s="878">
        <v>62.500000000000007</v>
      </c>
      <c r="D16" s="878">
        <v>111.93396226415096</v>
      </c>
      <c r="E16" s="878">
        <v>114.45812807881775</v>
      </c>
      <c r="F16" s="879">
        <v>102.56556082148499</v>
      </c>
      <c r="G16" s="878">
        <v>53.319148936170208</v>
      </c>
      <c r="H16" s="878">
        <v>57.032967032967051</v>
      </c>
      <c r="I16" s="878">
        <v>62.571428571428562</v>
      </c>
      <c r="J16" s="879">
        <v>57.20474777448068</v>
      </c>
      <c r="K16" s="878">
        <v>86.80618556701053</v>
      </c>
      <c r="L16" s="317" t="s">
        <v>144</v>
      </c>
    </row>
    <row r="17" spans="1:12" ht="27.95" customHeight="1" x14ac:dyDescent="0.25">
      <c r="A17" s="449" t="s">
        <v>12</v>
      </c>
      <c r="B17" s="875">
        <v>50.795180722891544</v>
      </c>
      <c r="C17" s="876">
        <v>66.054054054054049</v>
      </c>
      <c r="D17" s="876">
        <v>249.50000000000003</v>
      </c>
      <c r="E17" s="876">
        <v>179.21904761904784</v>
      </c>
      <c r="F17" s="876">
        <v>162.98857142857076</v>
      </c>
      <c r="G17" s="876">
        <v>138.02400000000014</v>
      </c>
      <c r="H17" s="876">
        <v>219.89565217391331</v>
      </c>
      <c r="I17" s="876">
        <v>249.62857142857146</v>
      </c>
      <c r="J17" s="876">
        <v>199.28115942028978</v>
      </c>
      <c r="K17" s="876">
        <v>177.38045977011416</v>
      </c>
      <c r="L17" s="443" t="s">
        <v>145</v>
      </c>
    </row>
    <row r="18" spans="1:12" ht="27.95" customHeight="1" x14ac:dyDescent="0.25">
      <c r="A18" s="450" t="s">
        <v>13</v>
      </c>
      <c r="B18" s="877">
        <v>110.55789473684214</v>
      </c>
      <c r="C18" s="878">
        <v>126.12903225806451</v>
      </c>
      <c r="D18" s="878">
        <v>108.01123595505614</v>
      </c>
      <c r="E18" s="878">
        <v>113.49319727891152</v>
      </c>
      <c r="F18" s="879">
        <v>112.75638506876234</v>
      </c>
      <c r="G18" s="878">
        <v>118.82</v>
      </c>
      <c r="H18" s="878">
        <v>94.055900621117985</v>
      </c>
      <c r="I18" s="878">
        <v>298.03571428571422</v>
      </c>
      <c r="J18" s="879">
        <v>178.94301994302</v>
      </c>
      <c r="K18" s="878">
        <v>139.76976744186018</v>
      </c>
      <c r="L18" s="317" t="s">
        <v>146</v>
      </c>
    </row>
    <row r="19" spans="1:12" ht="27.95" customHeight="1" x14ac:dyDescent="0.25">
      <c r="A19" s="449" t="s">
        <v>49</v>
      </c>
      <c r="B19" s="875">
        <v>23.979591836734691</v>
      </c>
      <c r="C19" s="876">
        <v>18.833333333333329</v>
      </c>
      <c r="D19" s="876">
        <v>45.309278350515456</v>
      </c>
      <c r="E19" s="876">
        <v>106.79753086419751</v>
      </c>
      <c r="F19" s="876">
        <v>80.258730158730131</v>
      </c>
      <c r="G19" s="876">
        <v>53.45454545454546</v>
      </c>
      <c r="H19" s="876">
        <v>67.975206611570258</v>
      </c>
      <c r="I19" s="876">
        <v>45.480769230769205</v>
      </c>
      <c r="J19" s="876">
        <v>56.223880597014919</v>
      </c>
      <c r="K19" s="876">
        <v>71.91502590673575</v>
      </c>
      <c r="L19" s="443" t="s">
        <v>147</v>
      </c>
    </row>
    <row r="20" spans="1:12" ht="27.95" customHeight="1" x14ac:dyDescent="0.25">
      <c r="A20" s="450" t="s">
        <v>50</v>
      </c>
      <c r="B20" s="877">
        <v>76.351351351351369</v>
      </c>
      <c r="C20" s="878">
        <v>68.999999999999986</v>
      </c>
      <c r="D20" s="878">
        <v>181.01351351351346</v>
      </c>
      <c r="E20" s="878">
        <v>98.436363636363581</v>
      </c>
      <c r="F20" s="879">
        <v>104.84571428571437</v>
      </c>
      <c r="G20" s="878">
        <v>100.08333333333341</v>
      </c>
      <c r="H20" s="878">
        <v>108.77499999999998</v>
      </c>
      <c r="I20" s="878">
        <v>122.17777777777775</v>
      </c>
      <c r="J20" s="879">
        <v>109.26969696969695</v>
      </c>
      <c r="K20" s="878">
        <v>106.55321637426918</v>
      </c>
      <c r="L20" s="317" t="s">
        <v>148</v>
      </c>
    </row>
    <row r="21" spans="1:12" ht="27.95" customHeight="1" x14ac:dyDescent="0.25">
      <c r="A21" s="449" t="s">
        <v>51</v>
      </c>
      <c r="B21" s="875">
        <v>66.12345679012347</v>
      </c>
      <c r="C21" s="876">
        <v>74.333333333333329</v>
      </c>
      <c r="D21" s="876">
        <v>92.88073394495413</v>
      </c>
      <c r="E21" s="876">
        <v>105.48161764705888</v>
      </c>
      <c r="F21" s="876">
        <v>94.189898989899007</v>
      </c>
      <c r="G21" s="876">
        <v>76.166666666666686</v>
      </c>
      <c r="H21" s="876">
        <v>141.54166666666666</v>
      </c>
      <c r="I21" s="876">
        <v>164.95789473684206</v>
      </c>
      <c r="J21" s="876">
        <v>124.76417910447758</v>
      </c>
      <c r="K21" s="876">
        <v>106.53012048192784</v>
      </c>
      <c r="L21" s="443" t="s">
        <v>149</v>
      </c>
    </row>
    <row r="22" spans="1:12" ht="27.95" customHeight="1" x14ac:dyDescent="0.25">
      <c r="A22" s="450" t="s">
        <v>17</v>
      </c>
      <c r="B22" s="877">
        <v>95.594339622641542</v>
      </c>
      <c r="C22" s="878">
        <v>70.625</v>
      </c>
      <c r="D22" s="878">
        <v>115.51428571428579</v>
      </c>
      <c r="E22" s="878">
        <v>190.0248226950354</v>
      </c>
      <c r="F22" s="879">
        <v>151.23575638506878</v>
      </c>
      <c r="G22" s="878">
        <v>92.786885245901672</v>
      </c>
      <c r="H22" s="878">
        <v>189.37815126050418</v>
      </c>
      <c r="I22" s="878">
        <v>189.11999999999995</v>
      </c>
      <c r="J22" s="879">
        <v>154.74486803519056</v>
      </c>
      <c r="K22" s="878">
        <v>152.64352941176429</v>
      </c>
      <c r="L22" s="317" t="s">
        <v>150</v>
      </c>
    </row>
    <row r="23" spans="1:12" ht="27.95" customHeight="1" x14ac:dyDescent="0.25">
      <c r="A23" s="449" t="s">
        <v>18</v>
      </c>
      <c r="B23" s="875">
        <v>133.4814814814815</v>
      </c>
      <c r="C23" s="876">
        <v>160.83333333333334</v>
      </c>
      <c r="D23" s="876">
        <v>142.6363636363636</v>
      </c>
      <c r="E23" s="876">
        <v>161.05245901639339</v>
      </c>
      <c r="F23" s="876">
        <v>151.69532710280362</v>
      </c>
      <c r="G23" s="876">
        <v>142.66666666666669</v>
      </c>
      <c r="H23" s="876">
        <v>161.56521739130432</v>
      </c>
      <c r="I23" s="876">
        <v>168.21428571428572</v>
      </c>
      <c r="J23" s="876">
        <v>155.65573770491793</v>
      </c>
      <c r="K23" s="876">
        <v>153.1333333333331</v>
      </c>
      <c r="L23" s="443" t="s">
        <v>151</v>
      </c>
    </row>
    <row r="24" spans="1:12" ht="27.95" customHeight="1" thickBot="1" x14ac:dyDescent="0.3">
      <c r="A24" s="451" t="s">
        <v>52</v>
      </c>
      <c r="B24" s="880">
        <v>101.74285714285713</v>
      </c>
      <c r="C24" s="881">
        <v>51.13333333333334</v>
      </c>
      <c r="D24" s="881">
        <v>91.519999999999968</v>
      </c>
      <c r="E24" s="881">
        <v>109.53766233766216</v>
      </c>
      <c r="F24" s="882">
        <v>103.27301587301557</v>
      </c>
      <c r="G24" s="881">
        <v>137.76666666666665</v>
      </c>
      <c r="H24" s="881">
        <v>158.59999999999994</v>
      </c>
      <c r="I24" s="881">
        <v>136.90434782608688</v>
      </c>
      <c r="J24" s="882">
        <v>144.52957746478853</v>
      </c>
      <c r="K24" s="881">
        <v>118.14213197969515</v>
      </c>
      <c r="L24" s="445" t="s">
        <v>152</v>
      </c>
    </row>
    <row r="25" spans="1:12" ht="33.75" customHeight="1" thickTop="1" thickBot="1" x14ac:dyDescent="0.3">
      <c r="A25" s="114" t="s">
        <v>569</v>
      </c>
      <c r="B25" s="883">
        <v>103.44484179929873</v>
      </c>
      <c r="C25" s="884">
        <v>88.837895925360513</v>
      </c>
      <c r="D25" s="884">
        <v>119.82485132840527</v>
      </c>
      <c r="E25" s="884">
        <v>126.04723521953571</v>
      </c>
      <c r="F25" s="884">
        <v>119.47246209799624</v>
      </c>
      <c r="G25" s="884">
        <v>116.16468144794483</v>
      </c>
      <c r="H25" s="884">
        <v>132.86058640759651</v>
      </c>
      <c r="I25" s="884">
        <v>141.12391711388409</v>
      </c>
      <c r="J25" s="884">
        <v>129.8121847743522</v>
      </c>
      <c r="K25" s="884">
        <v>123.3465203657054</v>
      </c>
      <c r="L25" s="115" t="s">
        <v>546</v>
      </c>
    </row>
    <row r="26" spans="1:12" ht="31.5" customHeight="1" thickTop="1" x14ac:dyDescent="0.25">
      <c r="A26" s="1334" t="s">
        <v>491</v>
      </c>
      <c r="B26" s="1334"/>
      <c r="C26" s="1334"/>
      <c r="D26" s="286"/>
      <c r="E26" s="286"/>
      <c r="F26" s="286"/>
      <c r="G26" s="286"/>
      <c r="H26" s="286"/>
      <c r="I26" s="286"/>
      <c r="J26" s="1333" t="s">
        <v>492</v>
      </c>
      <c r="K26" s="1333"/>
      <c r="L26" s="1333"/>
    </row>
    <row r="27" spans="1:12" ht="27.95" customHeight="1" x14ac:dyDescent="0.25">
      <c r="A27" s="404" t="s">
        <v>493</v>
      </c>
      <c r="B27" s="848">
        <v>118.03999999999998</v>
      </c>
      <c r="C27" s="848">
        <v>0</v>
      </c>
      <c r="D27" s="888">
        <v>0</v>
      </c>
      <c r="E27" s="888">
        <v>123.72500000000001</v>
      </c>
      <c r="F27" s="888">
        <v>121.2885714285715</v>
      </c>
      <c r="G27" s="888">
        <v>113.56842105263161</v>
      </c>
      <c r="H27" s="888">
        <v>138.21538461538472</v>
      </c>
      <c r="I27" s="888">
        <v>103.69473684210527</v>
      </c>
      <c r="J27" s="888">
        <v>123.61558441558435</v>
      </c>
      <c r="K27" s="888">
        <v>122.5074829931973</v>
      </c>
      <c r="L27" s="452" t="s">
        <v>496</v>
      </c>
    </row>
    <row r="28" spans="1:12" ht="27.95" customHeight="1" x14ac:dyDescent="0.25">
      <c r="A28" s="186" t="s">
        <v>494</v>
      </c>
      <c r="B28" s="850">
        <v>75.478787878787855</v>
      </c>
      <c r="C28" s="850">
        <v>0</v>
      </c>
      <c r="D28" s="879">
        <v>136.11111111111111</v>
      </c>
      <c r="E28" s="879">
        <v>137.24800000000002</v>
      </c>
      <c r="F28" s="879">
        <v>116.86336633663366</v>
      </c>
      <c r="G28" s="879">
        <v>75.34736842105265</v>
      </c>
      <c r="H28" s="879">
        <v>146.68421052631575</v>
      </c>
      <c r="I28" s="879">
        <v>117.5789473684211</v>
      </c>
      <c r="J28" s="879">
        <v>121.57368421052631</v>
      </c>
      <c r="K28" s="879">
        <v>118.88587570621461</v>
      </c>
      <c r="L28" s="453" t="s">
        <v>497</v>
      </c>
    </row>
    <row r="29" spans="1:12" ht="27.95" customHeight="1" thickBot="1" x14ac:dyDescent="0.3">
      <c r="A29" s="454" t="s">
        <v>495</v>
      </c>
      <c r="B29" s="851">
        <v>110.37894736842105</v>
      </c>
      <c r="C29" s="851">
        <v>0</v>
      </c>
      <c r="D29" s="889">
        <v>279.11111111111114</v>
      </c>
      <c r="E29" s="889">
        <v>115.48799999999996</v>
      </c>
      <c r="F29" s="889">
        <v>148.22528735632167</v>
      </c>
      <c r="G29" s="889">
        <v>122.20212765957446</v>
      </c>
      <c r="H29" s="889">
        <v>181.17801047120417</v>
      </c>
      <c r="I29" s="889">
        <v>220.18947368421047</v>
      </c>
      <c r="J29" s="889">
        <v>176.34210526315789</v>
      </c>
      <c r="K29" s="889">
        <v>161.33496932515334</v>
      </c>
      <c r="L29" s="455" t="s">
        <v>498</v>
      </c>
    </row>
    <row r="30" spans="1:12" ht="33.75" customHeight="1" thickTop="1" thickBot="1" x14ac:dyDescent="0.3">
      <c r="A30" s="339" t="s">
        <v>506</v>
      </c>
      <c r="B30" s="890">
        <v>97.555318202109277</v>
      </c>
      <c r="C30" s="891">
        <v>0</v>
      </c>
      <c r="D30" s="891">
        <v>220.94102648615228</v>
      </c>
      <c r="E30" s="891">
        <v>124.2381925402764</v>
      </c>
      <c r="F30" s="891">
        <v>132.2751446582204</v>
      </c>
      <c r="G30" s="891">
        <v>105.1222550970169</v>
      </c>
      <c r="H30" s="891">
        <v>161.34429520506961</v>
      </c>
      <c r="I30" s="891">
        <v>163.64025239369531</v>
      </c>
      <c r="J30" s="891">
        <v>147.96802199271144</v>
      </c>
      <c r="K30" s="891">
        <v>139.54879407532172</v>
      </c>
      <c r="L30" s="341" t="s">
        <v>546</v>
      </c>
    </row>
    <row r="31" spans="1:12" ht="25.5" customHeight="1" thickTop="1" thickBot="1" x14ac:dyDescent="0.3">
      <c r="A31" s="114" t="s">
        <v>476</v>
      </c>
      <c r="B31" s="883">
        <v>101.89084821522256</v>
      </c>
      <c r="C31" s="884">
        <v>88.837895925360513</v>
      </c>
      <c r="D31" s="884">
        <v>135.41500571304374</v>
      </c>
      <c r="E31" s="884">
        <v>125.77254486222959</v>
      </c>
      <c r="F31" s="884">
        <v>121.6097283084233</v>
      </c>
      <c r="G31" s="884">
        <v>114.20488521942531</v>
      </c>
      <c r="H31" s="884">
        <v>140.96056027996624</v>
      </c>
      <c r="I31" s="884">
        <v>145.45678559933577</v>
      </c>
      <c r="J31" s="884">
        <v>133.88215693504392</v>
      </c>
      <c r="K31" s="884">
        <v>126.41432621056038</v>
      </c>
      <c r="L31" s="115" t="s">
        <v>542</v>
      </c>
    </row>
    <row r="32" spans="1:12" ht="15.75" thickTop="1"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row r="39" spans="1:2" x14ac:dyDescent="0.25">
      <c r="A39" s="84"/>
      <c r="B39" s="84"/>
    </row>
    <row r="40" spans="1:2" x14ac:dyDescent="0.25">
      <c r="A40" s="84"/>
      <c r="B40" s="84"/>
    </row>
    <row r="41" spans="1:2" x14ac:dyDescent="0.25">
      <c r="A41" s="84"/>
      <c r="B41" s="84"/>
    </row>
    <row r="42" spans="1:2" x14ac:dyDescent="0.25">
      <c r="A42" s="84"/>
      <c r="B42" s="84"/>
    </row>
    <row r="43" spans="1:2" x14ac:dyDescent="0.25">
      <c r="A43" s="84"/>
      <c r="B43" s="84"/>
    </row>
    <row r="44" spans="1:2" x14ac:dyDescent="0.25">
      <c r="A44" s="84"/>
      <c r="B44" s="84"/>
    </row>
    <row r="45" spans="1:2" x14ac:dyDescent="0.25">
      <c r="A45" s="84"/>
      <c r="B45" s="84"/>
    </row>
    <row r="46" spans="1:2" x14ac:dyDescent="0.25">
      <c r="A46" s="84"/>
      <c r="B46" s="84"/>
    </row>
    <row r="47" spans="1:2" x14ac:dyDescent="0.25">
      <c r="A47" s="84"/>
      <c r="B47" s="84"/>
    </row>
    <row r="48" spans="1:2" x14ac:dyDescent="0.25">
      <c r="A48" s="84"/>
      <c r="B48" s="84"/>
    </row>
  </sheetData>
  <mergeCells count="20">
    <mergeCell ref="A1:L1"/>
    <mergeCell ref="A2:L2"/>
    <mergeCell ref="B4:J4"/>
    <mergeCell ref="B5:J5"/>
    <mergeCell ref="G6:I6"/>
    <mergeCell ref="K3:L3"/>
    <mergeCell ref="F6:F7"/>
    <mergeCell ref="J6:J7"/>
    <mergeCell ref="A4:A9"/>
    <mergeCell ref="L4:L9"/>
    <mergeCell ref="K4:K7"/>
    <mergeCell ref="K8:K9"/>
    <mergeCell ref="F8:F9"/>
    <mergeCell ref="A3:C3"/>
    <mergeCell ref="J8:J9"/>
    <mergeCell ref="B6:E6"/>
    <mergeCell ref="J26:L26"/>
    <mergeCell ref="B7:E7"/>
    <mergeCell ref="G7:I7"/>
    <mergeCell ref="A26:C26"/>
  </mergeCells>
  <printOptions horizontalCentered="1"/>
  <pageMargins left="0.25" right="0.25" top="0.75" bottom="0.75" header="0.3" footer="0.3"/>
  <pageSetup paperSize="9" scale="57" orientation="landscape" r:id="rId1"/>
  <headerFooter>
    <oddFooter xml:space="preserve">&amp;C&amp;"-,Bold"&amp;14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2"/>
  <sheetViews>
    <sheetView rightToLeft="1" view="pageBreakPreview" topLeftCell="A19" zoomScale="60" workbookViewId="0">
      <selection activeCell="B5" sqref="B5:J5"/>
    </sheetView>
  </sheetViews>
  <sheetFormatPr defaultRowHeight="15" x14ac:dyDescent="0.25"/>
  <cols>
    <col min="1" max="1" width="21.5703125" customWidth="1"/>
    <col min="2" max="2" width="15.5703125" customWidth="1"/>
    <col min="3" max="3" width="11.28515625" customWidth="1"/>
    <col min="4" max="4" width="18.85546875" customWidth="1"/>
    <col min="5" max="5" width="13.28515625" customWidth="1"/>
    <col min="6" max="6" width="21.140625" customWidth="1"/>
    <col min="7" max="7" width="18.42578125" customWidth="1"/>
    <col min="8" max="8" width="23.7109375" customWidth="1"/>
    <col min="9" max="9" width="19.28515625" customWidth="1"/>
    <col min="10" max="10" width="20.85546875" customWidth="1"/>
    <col min="11" max="11" width="22.42578125" customWidth="1"/>
    <col min="12" max="12" width="23.28515625" customWidth="1"/>
  </cols>
  <sheetData>
    <row r="1" spans="1:12" ht="24" customHeight="1" x14ac:dyDescent="0.25">
      <c r="A1" s="1270" t="s">
        <v>596</v>
      </c>
      <c r="B1" s="1270"/>
      <c r="C1" s="1270"/>
      <c r="D1" s="1270"/>
      <c r="E1" s="1270"/>
      <c r="F1" s="1270"/>
      <c r="G1" s="1270"/>
      <c r="H1" s="1270"/>
      <c r="I1" s="1270"/>
      <c r="J1" s="1270"/>
      <c r="K1" s="1270"/>
      <c r="L1" s="1270"/>
    </row>
    <row r="2" spans="1:12" ht="24" customHeight="1" x14ac:dyDescent="0.25">
      <c r="A2" s="1298" t="s">
        <v>597</v>
      </c>
      <c r="B2" s="1298"/>
      <c r="C2" s="1298"/>
      <c r="D2" s="1298"/>
      <c r="E2" s="1298"/>
      <c r="F2" s="1298"/>
      <c r="G2" s="1298"/>
      <c r="H2" s="1298"/>
      <c r="I2" s="1298"/>
      <c r="J2" s="1298"/>
      <c r="K2" s="1298"/>
      <c r="L2" s="1298"/>
    </row>
    <row r="3" spans="1:12" ht="19.5" customHeight="1" thickBot="1" x14ac:dyDescent="0.3">
      <c r="A3" s="31" t="s">
        <v>108</v>
      </c>
      <c r="B3" s="31"/>
      <c r="C3" s="31"/>
      <c r="D3" s="31"/>
      <c r="E3" s="31"/>
      <c r="F3" s="31"/>
      <c r="G3" s="31"/>
      <c r="H3" s="31"/>
      <c r="I3" s="31"/>
      <c r="J3" s="31"/>
      <c r="K3" s="1283" t="s">
        <v>298</v>
      </c>
      <c r="L3" s="1283"/>
    </row>
    <row r="4" spans="1:12" ht="27" customHeight="1" thickTop="1" x14ac:dyDescent="0.25">
      <c r="A4" s="1314" t="s">
        <v>37</v>
      </c>
      <c r="B4" s="1311" t="s">
        <v>126</v>
      </c>
      <c r="C4" s="1263"/>
      <c r="D4" s="1263"/>
      <c r="E4" s="1263"/>
      <c r="F4" s="1263"/>
      <c r="G4" s="1263"/>
      <c r="H4" s="1263"/>
      <c r="I4" s="1263"/>
      <c r="J4" s="1321"/>
      <c r="K4" s="1314" t="s">
        <v>598</v>
      </c>
      <c r="L4" s="1311" t="s">
        <v>74</v>
      </c>
    </row>
    <row r="5" spans="1:12" ht="23.25" customHeight="1" thickBot="1" x14ac:dyDescent="0.3">
      <c r="A5" s="1315"/>
      <c r="B5" s="1348" t="s">
        <v>361</v>
      </c>
      <c r="C5" s="1349"/>
      <c r="D5" s="1349"/>
      <c r="E5" s="1349"/>
      <c r="F5" s="1349"/>
      <c r="G5" s="1349"/>
      <c r="H5" s="1349"/>
      <c r="I5" s="1349"/>
      <c r="J5" s="1350"/>
      <c r="K5" s="1315"/>
      <c r="L5" s="1312"/>
    </row>
    <row r="6" spans="1:12" ht="21.75" customHeight="1" thickTop="1" thickBot="1" x14ac:dyDescent="0.3">
      <c r="A6" s="1315"/>
      <c r="B6" s="1351" t="s">
        <v>20</v>
      </c>
      <c r="C6" s="1352"/>
      <c r="D6" s="1352"/>
      <c r="E6" s="1353"/>
      <c r="F6" s="1309" t="s">
        <v>474</v>
      </c>
      <c r="G6" s="1351" t="s">
        <v>22</v>
      </c>
      <c r="H6" s="1352"/>
      <c r="I6" s="1353"/>
      <c r="J6" s="1309" t="s">
        <v>475</v>
      </c>
      <c r="K6" s="1315"/>
      <c r="L6" s="1312"/>
    </row>
    <row r="7" spans="1:12" ht="23.25" customHeight="1" thickTop="1" thickBot="1" x14ac:dyDescent="0.3">
      <c r="A7" s="1315"/>
      <c r="B7" s="1354" t="s">
        <v>255</v>
      </c>
      <c r="C7" s="1355"/>
      <c r="D7" s="1355"/>
      <c r="E7" s="1356"/>
      <c r="F7" s="1310"/>
      <c r="G7" s="1354" t="s">
        <v>263</v>
      </c>
      <c r="H7" s="1355"/>
      <c r="I7" s="1356"/>
      <c r="J7" s="1310"/>
      <c r="K7" s="1315"/>
      <c r="L7" s="1312"/>
    </row>
    <row r="8" spans="1:12" ht="39.75" customHeight="1" thickBot="1" x14ac:dyDescent="0.3">
      <c r="A8" s="1315"/>
      <c r="B8" s="863" t="s">
        <v>511</v>
      </c>
      <c r="C8" s="864" t="s">
        <v>469</v>
      </c>
      <c r="D8" s="862" t="s">
        <v>446</v>
      </c>
      <c r="E8" s="864" t="s">
        <v>1</v>
      </c>
      <c r="F8" s="1310" t="s">
        <v>550</v>
      </c>
      <c r="G8" s="864" t="s">
        <v>2</v>
      </c>
      <c r="H8" s="862" t="s">
        <v>457</v>
      </c>
      <c r="I8" s="864" t="s">
        <v>5</v>
      </c>
      <c r="J8" s="1310" t="s">
        <v>617</v>
      </c>
      <c r="K8" s="1346" t="s">
        <v>611</v>
      </c>
      <c r="L8" s="1312"/>
    </row>
    <row r="9" spans="1:12" ht="54" customHeight="1" thickTop="1" thickBot="1" x14ac:dyDescent="0.3">
      <c r="A9" s="1323"/>
      <c r="B9" s="697" t="s">
        <v>540</v>
      </c>
      <c r="C9" s="325" t="s">
        <v>541</v>
      </c>
      <c r="D9" s="325" t="s">
        <v>456</v>
      </c>
      <c r="E9" s="222" t="s">
        <v>135</v>
      </c>
      <c r="F9" s="1316"/>
      <c r="G9" s="79" t="s">
        <v>136</v>
      </c>
      <c r="H9" s="325" t="s">
        <v>458</v>
      </c>
      <c r="I9" s="79" t="s">
        <v>137</v>
      </c>
      <c r="J9" s="1316"/>
      <c r="K9" s="1347"/>
      <c r="L9" s="1313"/>
    </row>
    <row r="10" spans="1:12" ht="24.95" customHeight="1" thickTop="1" x14ac:dyDescent="0.25">
      <c r="A10" s="448" t="s">
        <v>48</v>
      </c>
      <c r="B10" s="872">
        <v>131.53571428571431</v>
      </c>
      <c r="C10" s="873">
        <v>138</v>
      </c>
      <c r="D10" s="873">
        <v>167.98181818181823</v>
      </c>
      <c r="E10" s="873">
        <v>264.60465116279067</v>
      </c>
      <c r="F10" s="874">
        <v>212.64587155963244</v>
      </c>
      <c r="G10" s="873">
        <v>118.90322580645172</v>
      </c>
      <c r="H10" s="873">
        <v>310.59504132231405</v>
      </c>
      <c r="I10" s="873">
        <v>227.12631578947378</v>
      </c>
      <c r="J10" s="874">
        <v>217.361764705882</v>
      </c>
      <c r="K10" s="873">
        <v>214.45762711864285</v>
      </c>
      <c r="L10" s="441" t="s">
        <v>138</v>
      </c>
    </row>
    <row r="11" spans="1:12" ht="24.95" customHeight="1" x14ac:dyDescent="0.25">
      <c r="A11" s="449" t="s">
        <v>6</v>
      </c>
      <c r="B11" s="875">
        <v>86.962962962962962</v>
      </c>
      <c r="C11" s="876">
        <v>104.25</v>
      </c>
      <c r="D11" s="876">
        <v>145.88888888888894</v>
      </c>
      <c r="E11" s="876">
        <v>325.07419354838714</v>
      </c>
      <c r="F11" s="876">
        <v>239.51153846153809</v>
      </c>
      <c r="G11" s="876">
        <v>92.716666666666669</v>
      </c>
      <c r="H11" s="876">
        <v>157.49166666666682</v>
      </c>
      <c r="I11" s="876">
        <v>183.39000000000004</v>
      </c>
      <c r="J11" s="876">
        <v>142.24705882352927</v>
      </c>
      <c r="K11" s="876">
        <v>201.05813953488448</v>
      </c>
      <c r="L11" s="443" t="s">
        <v>139</v>
      </c>
    </row>
    <row r="12" spans="1:12" ht="24.95" customHeight="1" x14ac:dyDescent="0.25">
      <c r="A12" s="450" t="s">
        <v>7</v>
      </c>
      <c r="B12" s="877">
        <v>135.89999999999998</v>
      </c>
      <c r="C12" s="878">
        <v>105.71428571428571</v>
      </c>
      <c r="D12" s="878">
        <v>228.60909090909109</v>
      </c>
      <c r="E12" s="878">
        <v>234.43365695792892</v>
      </c>
      <c r="F12" s="879">
        <v>209.9944444444447</v>
      </c>
      <c r="G12" s="878">
        <v>158.35245901639351</v>
      </c>
      <c r="H12" s="878">
        <v>424.70161290322591</v>
      </c>
      <c r="I12" s="878">
        <v>232.08256880733947</v>
      </c>
      <c r="J12" s="879">
        <v>274.02535211267565</v>
      </c>
      <c r="K12" s="878">
        <v>235.3921787709497</v>
      </c>
      <c r="L12" s="317" t="s">
        <v>510</v>
      </c>
    </row>
    <row r="13" spans="1:12" ht="24.95" customHeight="1" x14ac:dyDescent="0.25">
      <c r="A13" s="449" t="s">
        <v>46</v>
      </c>
      <c r="B13" s="875">
        <v>166.46153846153851</v>
      </c>
      <c r="C13" s="876">
        <v>191.08333333333331</v>
      </c>
      <c r="D13" s="876">
        <v>282.16363636363627</v>
      </c>
      <c r="E13" s="876">
        <v>161.39130434782584</v>
      </c>
      <c r="F13" s="876">
        <v>190.79587628865994</v>
      </c>
      <c r="G13" s="876">
        <v>215.17796610169478</v>
      </c>
      <c r="H13" s="876">
        <v>421.00826446280968</v>
      </c>
      <c r="I13" s="876">
        <v>281.61261261261257</v>
      </c>
      <c r="J13" s="876">
        <v>307.40571428571428</v>
      </c>
      <c r="K13" s="876">
        <v>239.67425149700563</v>
      </c>
      <c r="L13" s="443" t="s">
        <v>141</v>
      </c>
    </row>
    <row r="14" spans="1:12" ht="24.95" customHeight="1" x14ac:dyDescent="0.25">
      <c r="A14" s="450" t="s">
        <v>9</v>
      </c>
      <c r="B14" s="877">
        <v>146.60447761194027</v>
      </c>
      <c r="C14" s="878">
        <v>118.73584905660377</v>
      </c>
      <c r="D14" s="878">
        <v>338.66037735849056</v>
      </c>
      <c r="E14" s="878">
        <v>339.00521739130448</v>
      </c>
      <c r="F14" s="879">
        <v>298.27687296416946</v>
      </c>
      <c r="G14" s="878">
        <v>225.21052631578928</v>
      </c>
      <c r="H14" s="878">
        <v>418.7889447236181</v>
      </c>
      <c r="I14" s="878">
        <v>467.11320754716957</v>
      </c>
      <c r="J14" s="879">
        <v>370.73913043478302</v>
      </c>
      <c r="K14" s="878">
        <v>324.71310344827691</v>
      </c>
      <c r="L14" s="317" t="s">
        <v>142</v>
      </c>
    </row>
    <row r="15" spans="1:12" ht="24.95" customHeight="1" x14ac:dyDescent="0.25">
      <c r="A15" s="449" t="s">
        <v>10</v>
      </c>
      <c r="B15" s="875">
        <v>136.09482758620678</v>
      </c>
      <c r="C15" s="876">
        <v>125.5</v>
      </c>
      <c r="D15" s="876">
        <v>209.78</v>
      </c>
      <c r="E15" s="876">
        <v>129.26470588235293</v>
      </c>
      <c r="F15" s="876">
        <v>145.03035714285744</v>
      </c>
      <c r="G15" s="876">
        <v>104.27868852459018</v>
      </c>
      <c r="H15" s="876">
        <v>431.38135593220346</v>
      </c>
      <c r="I15" s="876">
        <v>471.77000000000004</v>
      </c>
      <c r="J15" s="876">
        <v>325.88823529411786</v>
      </c>
      <c r="K15" s="876">
        <v>213.3544444444463</v>
      </c>
      <c r="L15" s="443" t="s">
        <v>143</v>
      </c>
    </row>
    <row r="16" spans="1:12" ht="24.95" customHeight="1" x14ac:dyDescent="0.25">
      <c r="A16" s="450" t="s">
        <v>11</v>
      </c>
      <c r="B16" s="877">
        <v>110.08045977011494</v>
      </c>
      <c r="C16" s="878">
        <v>100.70588235294116</v>
      </c>
      <c r="D16" s="878">
        <v>158.64150943396234</v>
      </c>
      <c r="E16" s="878">
        <v>143.54926108374386</v>
      </c>
      <c r="F16" s="879">
        <v>139.17535545023694</v>
      </c>
      <c r="G16" s="878">
        <v>124.93617021276602</v>
      </c>
      <c r="H16" s="878">
        <v>199.08791208791209</v>
      </c>
      <c r="I16" s="878">
        <v>129.57142857142858</v>
      </c>
      <c r="J16" s="879">
        <v>146.4035608308607</v>
      </c>
      <c r="K16" s="878">
        <v>141.68659793814467</v>
      </c>
      <c r="L16" s="317" t="s">
        <v>144</v>
      </c>
    </row>
    <row r="17" spans="1:12" ht="24.95" customHeight="1" x14ac:dyDescent="0.25">
      <c r="A17" s="449" t="s">
        <v>12</v>
      </c>
      <c r="B17" s="875">
        <v>115.74698795180716</v>
      </c>
      <c r="C17" s="876">
        <v>125.27027027027025</v>
      </c>
      <c r="D17" s="876">
        <v>175.05555555555551</v>
      </c>
      <c r="E17" s="876">
        <v>143.75873015873015</v>
      </c>
      <c r="F17" s="876">
        <v>143.39238095238062</v>
      </c>
      <c r="G17" s="876">
        <v>79.83200000000005</v>
      </c>
      <c r="H17" s="876">
        <v>162.80000000000001</v>
      </c>
      <c r="I17" s="876">
        <v>191.19047619047623</v>
      </c>
      <c r="J17" s="876">
        <v>141.37971014492751</v>
      </c>
      <c r="K17" s="876">
        <v>142.5942528735626</v>
      </c>
      <c r="L17" s="443" t="s">
        <v>145</v>
      </c>
    </row>
    <row r="18" spans="1:12" ht="24.95" customHeight="1" x14ac:dyDescent="0.25">
      <c r="A18" s="450" t="s">
        <v>13</v>
      </c>
      <c r="B18" s="877">
        <v>123.12631578947374</v>
      </c>
      <c r="C18" s="878">
        <v>120.38709677419351</v>
      </c>
      <c r="D18" s="878">
        <v>177.11235955056176</v>
      </c>
      <c r="E18" s="878">
        <v>170.36054421768716</v>
      </c>
      <c r="F18" s="879">
        <v>159.68172888015741</v>
      </c>
      <c r="G18" s="878">
        <v>95.320000000000007</v>
      </c>
      <c r="H18" s="878">
        <v>149.04347826086953</v>
      </c>
      <c r="I18" s="878">
        <v>145.81428571428569</v>
      </c>
      <c r="J18" s="879">
        <v>140.10256410256414</v>
      </c>
      <c r="K18" s="878">
        <v>151.69069767441823</v>
      </c>
      <c r="L18" s="317" t="s">
        <v>146</v>
      </c>
    </row>
    <row r="19" spans="1:12" ht="24.95" customHeight="1" x14ac:dyDescent="0.25">
      <c r="A19" s="449" t="s">
        <v>49</v>
      </c>
      <c r="B19" s="875">
        <v>176.07142857142856</v>
      </c>
      <c r="C19" s="876">
        <v>146.93333333333328</v>
      </c>
      <c r="D19" s="876">
        <v>200.11340206185568</v>
      </c>
      <c r="E19" s="876">
        <v>206.71358024691335</v>
      </c>
      <c r="F19" s="876">
        <v>198.08412698412712</v>
      </c>
      <c r="G19" s="876">
        <v>110.14545454545458</v>
      </c>
      <c r="H19" s="876">
        <v>371.512396694215</v>
      </c>
      <c r="I19" s="876">
        <v>392.83653846153857</v>
      </c>
      <c r="J19" s="876">
        <v>292.3104477611941</v>
      </c>
      <c r="K19" s="876">
        <v>230.79481865284933</v>
      </c>
      <c r="L19" s="443" t="s">
        <v>147</v>
      </c>
    </row>
    <row r="20" spans="1:12" ht="24.95" customHeight="1" x14ac:dyDescent="0.25">
      <c r="A20" s="450" t="s">
        <v>50</v>
      </c>
      <c r="B20" s="877">
        <v>152.32432432432427</v>
      </c>
      <c r="C20" s="878">
        <v>122.9</v>
      </c>
      <c r="D20" s="878">
        <v>252.49999999999991</v>
      </c>
      <c r="E20" s="878">
        <v>173.90303030303014</v>
      </c>
      <c r="F20" s="879">
        <v>179.4476190476193</v>
      </c>
      <c r="G20" s="878">
        <v>127.23333333333332</v>
      </c>
      <c r="H20" s="878">
        <v>457.92500000000001</v>
      </c>
      <c r="I20" s="878">
        <v>498.45555555555541</v>
      </c>
      <c r="J20" s="879">
        <v>348.72727272727275</v>
      </c>
      <c r="K20" s="878">
        <v>244.78362573099523</v>
      </c>
      <c r="L20" s="317" t="s">
        <v>148</v>
      </c>
    </row>
    <row r="21" spans="1:12" ht="24.95" customHeight="1" x14ac:dyDescent="0.25">
      <c r="A21" s="449" t="s">
        <v>51</v>
      </c>
      <c r="B21" s="875">
        <v>123.29629629629633</v>
      </c>
      <c r="C21" s="876">
        <v>97.030303030303017</v>
      </c>
      <c r="D21" s="876">
        <v>119.31192660550458</v>
      </c>
      <c r="E21" s="876">
        <v>142.76102941176478</v>
      </c>
      <c r="F21" s="876">
        <v>131.36363636363652</v>
      </c>
      <c r="G21" s="876">
        <v>109.84166666666668</v>
      </c>
      <c r="H21" s="876">
        <v>211.60833333333323</v>
      </c>
      <c r="I21" s="876">
        <v>217.73684210526332</v>
      </c>
      <c r="J21" s="876">
        <v>176.89253731343265</v>
      </c>
      <c r="K21" s="876">
        <v>149.73975903614482</v>
      </c>
      <c r="L21" s="443" t="s">
        <v>149</v>
      </c>
    </row>
    <row r="22" spans="1:12" ht="24.95" customHeight="1" x14ac:dyDescent="0.25">
      <c r="A22" s="450" t="s">
        <v>17</v>
      </c>
      <c r="B22" s="877">
        <v>169.82075471698118</v>
      </c>
      <c r="C22" s="878">
        <v>174.06249999999997</v>
      </c>
      <c r="D22" s="878">
        <v>199.66666666666666</v>
      </c>
      <c r="E22" s="878">
        <v>187.88652482269512</v>
      </c>
      <c r="F22" s="879">
        <v>186.11984282907682</v>
      </c>
      <c r="G22" s="878">
        <v>97.721311475409877</v>
      </c>
      <c r="H22" s="878">
        <v>219.35294117647064</v>
      </c>
      <c r="I22" s="878">
        <v>430.43000000000006</v>
      </c>
      <c r="J22" s="879">
        <v>237.73607038123185</v>
      </c>
      <c r="K22" s="878">
        <v>206.82705882352911</v>
      </c>
      <c r="L22" s="317" t="s">
        <v>150</v>
      </c>
    </row>
    <row r="23" spans="1:12" ht="24.95" customHeight="1" x14ac:dyDescent="0.25">
      <c r="A23" s="449" t="s">
        <v>18</v>
      </c>
      <c r="B23" s="875">
        <v>156.96296296296305</v>
      </c>
      <c r="C23" s="876">
        <v>122.58333333333334</v>
      </c>
      <c r="D23" s="876">
        <v>277.07272727272715</v>
      </c>
      <c r="E23" s="876">
        <v>186.28196721311468</v>
      </c>
      <c r="F23" s="876">
        <v>197.60186915887851</v>
      </c>
      <c r="G23" s="876">
        <v>161.66666666666666</v>
      </c>
      <c r="H23" s="876">
        <v>307.90434782608668</v>
      </c>
      <c r="I23" s="876">
        <v>351.78571428571428</v>
      </c>
      <c r="J23" s="876">
        <v>260.43934426229532</v>
      </c>
      <c r="K23" s="876">
        <v>220.41785714285717</v>
      </c>
      <c r="L23" s="443" t="s">
        <v>151</v>
      </c>
    </row>
    <row r="24" spans="1:12" ht="24.95" customHeight="1" thickBot="1" x14ac:dyDescent="0.3">
      <c r="A24" s="451" t="s">
        <v>52</v>
      </c>
      <c r="B24" s="880">
        <v>228.82857142857145</v>
      </c>
      <c r="C24" s="881">
        <v>127.46666666666668</v>
      </c>
      <c r="D24" s="881">
        <v>325.00000000000011</v>
      </c>
      <c r="E24" s="881">
        <v>254.75584415584407</v>
      </c>
      <c r="F24" s="882">
        <v>261.34126984126914</v>
      </c>
      <c r="G24" s="881">
        <v>173.24166666666665</v>
      </c>
      <c r="H24" s="881">
        <v>501.41666666666657</v>
      </c>
      <c r="I24" s="881">
        <v>382.37391304347818</v>
      </c>
      <c r="J24" s="882">
        <v>351.92112676056291</v>
      </c>
      <c r="K24" s="881">
        <v>293.98680203045546</v>
      </c>
      <c r="L24" s="445" t="s">
        <v>152</v>
      </c>
    </row>
    <row r="25" spans="1:12" ht="27.75" customHeight="1" thickTop="1" thickBot="1" x14ac:dyDescent="0.3">
      <c r="A25" s="114" t="s">
        <v>506</v>
      </c>
      <c r="B25" s="883">
        <v>146.02991799620668</v>
      </c>
      <c r="C25" s="884">
        <v>122.68302817573942</v>
      </c>
      <c r="D25" s="884">
        <v>273.99118933638471</v>
      </c>
      <c r="E25" s="884">
        <v>269.95843221149164</v>
      </c>
      <c r="F25" s="884">
        <v>243.46666317723589</v>
      </c>
      <c r="G25" s="884">
        <v>173.28882117667897</v>
      </c>
      <c r="H25" s="884">
        <v>369.73908105378223</v>
      </c>
      <c r="I25" s="884">
        <v>375.63222639480796</v>
      </c>
      <c r="J25" s="884">
        <v>306.25437414301354</v>
      </c>
      <c r="K25" s="884">
        <v>266.99178647031243</v>
      </c>
      <c r="L25" s="116" t="s">
        <v>546</v>
      </c>
    </row>
    <row r="26" spans="1:12" ht="32.25" customHeight="1" thickTop="1" x14ac:dyDescent="0.25">
      <c r="A26" s="1334" t="s">
        <v>491</v>
      </c>
      <c r="B26" s="1334"/>
      <c r="C26" s="1334"/>
      <c r="D26" s="286"/>
      <c r="E26" s="286"/>
      <c r="F26" s="286"/>
      <c r="G26" s="286"/>
      <c r="H26" s="286"/>
      <c r="I26" s="286"/>
      <c r="J26" s="1333" t="s">
        <v>492</v>
      </c>
      <c r="K26" s="1333"/>
      <c r="L26" s="1333"/>
    </row>
    <row r="27" spans="1:12" ht="27.95" customHeight="1" x14ac:dyDescent="0.25">
      <c r="A27" s="404" t="s">
        <v>493</v>
      </c>
      <c r="B27" s="848">
        <v>106.36666666666667</v>
      </c>
      <c r="C27" s="848">
        <v>0</v>
      </c>
      <c r="D27" s="888">
        <v>0</v>
      </c>
      <c r="E27" s="888">
        <v>102.12499999999994</v>
      </c>
      <c r="F27" s="888">
        <v>103.94285714285715</v>
      </c>
      <c r="G27" s="888">
        <v>102.52631578947366</v>
      </c>
      <c r="H27" s="888">
        <v>123.1794871794872</v>
      </c>
      <c r="I27" s="888">
        <v>98.210526315789451</v>
      </c>
      <c r="J27" s="888">
        <v>111.92207792207797</v>
      </c>
      <c r="K27" s="888">
        <v>108.12244897959185</v>
      </c>
      <c r="L27" s="452" t="s">
        <v>496</v>
      </c>
    </row>
    <row r="28" spans="1:12" ht="27.95" customHeight="1" x14ac:dyDescent="0.25">
      <c r="A28" s="186" t="s">
        <v>494</v>
      </c>
      <c r="B28" s="850">
        <v>140.41818181818184</v>
      </c>
      <c r="C28" s="850">
        <v>0</v>
      </c>
      <c r="D28" s="879">
        <v>109.8888888888889</v>
      </c>
      <c r="E28" s="879">
        <v>127.64000000000004</v>
      </c>
      <c r="F28" s="879">
        <v>128.65148514851472</v>
      </c>
      <c r="G28" s="879">
        <v>130.31578947368416</v>
      </c>
      <c r="H28" s="879">
        <v>224.94736842105229</v>
      </c>
      <c r="I28" s="879">
        <v>146.26315789473688</v>
      </c>
      <c r="J28" s="879">
        <v>181.61842105263148</v>
      </c>
      <c r="K28" s="879">
        <v>151.3943502824859</v>
      </c>
      <c r="L28" s="453" t="s">
        <v>497</v>
      </c>
    </row>
    <row r="29" spans="1:12" ht="27.95" customHeight="1" thickBot="1" x14ac:dyDescent="0.3">
      <c r="A29" s="454" t="s">
        <v>495</v>
      </c>
      <c r="B29" s="851">
        <v>137.26315789473688</v>
      </c>
      <c r="C29" s="851">
        <v>0</v>
      </c>
      <c r="D29" s="889">
        <v>916.99999999999989</v>
      </c>
      <c r="E29" s="889">
        <v>149.50000000000003</v>
      </c>
      <c r="F29" s="889">
        <v>305.62068965517221</v>
      </c>
      <c r="G29" s="889">
        <v>110</v>
      </c>
      <c r="H29" s="889">
        <v>264.8638743455503</v>
      </c>
      <c r="I29" s="889">
        <v>312.5789473684211</v>
      </c>
      <c r="J29" s="889">
        <v>238.48421052631582</v>
      </c>
      <c r="K29" s="889">
        <v>274.31779141104221</v>
      </c>
      <c r="L29" s="455" t="s">
        <v>498</v>
      </c>
    </row>
    <row r="30" spans="1:12" ht="33.75" customHeight="1" thickTop="1" thickBot="1" x14ac:dyDescent="0.3">
      <c r="A30" s="339" t="s">
        <v>569</v>
      </c>
      <c r="B30" s="890">
        <v>131.45034392432265</v>
      </c>
      <c r="C30" s="891">
        <v>0</v>
      </c>
      <c r="D30" s="891">
        <v>588.68026828616928</v>
      </c>
      <c r="E30" s="891">
        <v>134.25733642274523</v>
      </c>
      <c r="F30" s="891">
        <v>207.806354186589</v>
      </c>
      <c r="G30" s="891">
        <v>115.17235820123864</v>
      </c>
      <c r="H30" s="891">
        <v>223.35699993222138</v>
      </c>
      <c r="I30" s="891">
        <v>215.86023216679777</v>
      </c>
      <c r="J30" s="891">
        <v>194.64691296089345</v>
      </c>
      <c r="K30" s="891">
        <v>201.70695253063542</v>
      </c>
      <c r="L30" s="341" t="s">
        <v>546</v>
      </c>
    </row>
    <row r="31" spans="1:12" ht="24.75" customHeight="1" thickTop="1" thickBot="1" x14ac:dyDescent="0.3">
      <c r="A31" s="114" t="s">
        <v>476</v>
      </c>
      <c r="B31" s="883">
        <v>142.18299146770406</v>
      </c>
      <c r="C31" s="884">
        <v>122.68302817573942</v>
      </c>
      <c r="D31" s="884">
        <v>322.5101460347866</v>
      </c>
      <c r="E31" s="884">
        <v>249.35317899308072</v>
      </c>
      <c r="F31" s="884">
        <v>237.51356912053714</v>
      </c>
      <c r="G31" s="884">
        <v>162.97438290609088</v>
      </c>
      <c r="H31" s="884">
        <v>328.11209206515366</v>
      </c>
      <c r="I31" s="884">
        <v>344.88694613292722</v>
      </c>
      <c r="J31" s="884">
        <v>281.23546400003494</v>
      </c>
      <c r="K31" s="884">
        <v>254.63048467218124</v>
      </c>
      <c r="L31" s="115" t="s">
        <v>542</v>
      </c>
    </row>
    <row r="32" spans="1:12" ht="15.75" thickTop="1" x14ac:dyDescent="0.25"/>
  </sheetData>
  <mergeCells count="19">
    <mergeCell ref="K4:K7"/>
    <mergeCell ref="F8:F9"/>
    <mergeCell ref="J8:J9"/>
    <mergeCell ref="K8:K9"/>
    <mergeCell ref="A26:C26"/>
    <mergeCell ref="J26:L26"/>
    <mergeCell ref="A1:L1"/>
    <mergeCell ref="A2:L2"/>
    <mergeCell ref="B4:J4"/>
    <mergeCell ref="B5:J5"/>
    <mergeCell ref="B6:E6"/>
    <mergeCell ref="G6:I6"/>
    <mergeCell ref="J6:J7"/>
    <mergeCell ref="G7:I7"/>
    <mergeCell ref="B7:E7"/>
    <mergeCell ref="K3:L3"/>
    <mergeCell ref="F6:F7"/>
    <mergeCell ref="A4:A9"/>
    <mergeCell ref="L4:L9"/>
  </mergeCells>
  <printOptions horizontalCentered="1"/>
  <pageMargins left="0.25" right="0.25" top="0.75" bottom="0.75" header="0.3" footer="0.3"/>
  <pageSetup paperSize="9" scale="60" orientation="landscape" r:id="rId1"/>
  <headerFooter>
    <oddFooter xml:space="preserve">&amp;C&amp;"-,Bold"&amp;14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
  <sheetViews>
    <sheetView rightToLeft="1" view="pageBreakPreview" zoomScale="60" zoomScaleNormal="70" workbookViewId="0">
      <selection activeCell="I5" sqref="I5"/>
    </sheetView>
  </sheetViews>
  <sheetFormatPr defaultRowHeight="15" x14ac:dyDescent="0.25"/>
  <cols>
    <col min="1" max="1" width="23.140625" customWidth="1"/>
    <col min="2" max="2" width="26.42578125" customWidth="1"/>
    <col min="3" max="3" width="26" customWidth="1"/>
    <col min="4" max="4" width="26.42578125" customWidth="1"/>
    <col min="5" max="5" width="23" customWidth="1"/>
    <col min="6" max="6" width="22.85546875" customWidth="1"/>
    <col min="7" max="7" width="27.7109375" customWidth="1"/>
  </cols>
  <sheetData>
    <row r="1" spans="1:12" ht="39.75" customHeight="1" x14ac:dyDescent="0.25">
      <c r="A1" s="1144" t="s">
        <v>573</v>
      </c>
      <c r="B1" s="1144"/>
      <c r="C1" s="1144"/>
      <c r="D1" s="1144"/>
      <c r="E1" s="1144"/>
      <c r="F1" s="1144"/>
      <c r="G1" s="1144"/>
    </row>
    <row r="2" spans="1:12" ht="41.25" customHeight="1" x14ac:dyDescent="0.25">
      <c r="A2" s="1145" t="s">
        <v>574</v>
      </c>
      <c r="B2" s="1145"/>
      <c r="C2" s="1145"/>
      <c r="D2" s="1145"/>
      <c r="E2" s="1145"/>
      <c r="F2" s="1145"/>
      <c r="G2" s="1145"/>
    </row>
    <row r="3" spans="1:12" ht="33.75" customHeight="1" thickBot="1" x14ac:dyDescent="0.3">
      <c r="A3" s="135" t="s">
        <v>320</v>
      </c>
      <c r="B3" s="136"/>
      <c r="C3" s="136"/>
      <c r="D3" s="136"/>
      <c r="E3" s="136"/>
      <c r="F3" s="136"/>
      <c r="G3" s="137" t="s">
        <v>321</v>
      </c>
    </row>
    <row r="4" spans="1:12" ht="73.5" customHeight="1" thickTop="1" thickBot="1" x14ac:dyDescent="0.3">
      <c r="A4" s="1137" t="s">
        <v>34</v>
      </c>
      <c r="B4" s="138" t="s">
        <v>156</v>
      </c>
      <c r="C4" s="138" t="s">
        <v>98</v>
      </c>
      <c r="D4" s="138" t="s">
        <v>154</v>
      </c>
      <c r="E4" s="138" t="s">
        <v>25</v>
      </c>
      <c r="F4" s="138" t="s">
        <v>157</v>
      </c>
      <c r="G4" s="1139" t="s">
        <v>87</v>
      </c>
    </row>
    <row r="5" spans="1:12" ht="72.75" customHeight="1" thickTop="1" thickBot="1" x14ac:dyDescent="0.3">
      <c r="A5" s="1138"/>
      <c r="B5" s="131" t="s">
        <v>311</v>
      </c>
      <c r="C5" s="131" t="s">
        <v>312</v>
      </c>
      <c r="D5" s="131" t="s">
        <v>704</v>
      </c>
      <c r="E5" s="131" t="s">
        <v>310</v>
      </c>
      <c r="F5" s="131" t="s">
        <v>314</v>
      </c>
      <c r="G5" s="1140"/>
    </row>
    <row r="6" spans="1:12" ht="39.950000000000003" customHeight="1" thickTop="1" x14ac:dyDescent="0.25">
      <c r="A6" s="407" t="s">
        <v>511</v>
      </c>
      <c r="B6" s="723">
        <v>13550.484317356055</v>
      </c>
      <c r="C6" s="723">
        <v>1679.2752220140842</v>
      </c>
      <c r="D6" s="723">
        <v>36496.853291193453</v>
      </c>
      <c r="E6" s="723">
        <v>101.89084821522256</v>
      </c>
      <c r="F6" s="724">
        <v>5621.0994426247935</v>
      </c>
      <c r="G6" s="409" t="s">
        <v>540</v>
      </c>
    </row>
    <row r="7" spans="1:12" ht="39.950000000000003" customHeight="1" x14ac:dyDescent="0.25">
      <c r="A7" s="410" t="s">
        <v>469</v>
      </c>
      <c r="B7" s="725">
        <v>13136.859724302292</v>
      </c>
      <c r="C7" s="725">
        <v>1740.486183656715</v>
      </c>
      <c r="D7" s="725">
        <v>33357.94244824403</v>
      </c>
      <c r="E7" s="725">
        <v>88.837895925360513</v>
      </c>
      <c r="F7" s="725">
        <v>5700.8019499011134</v>
      </c>
      <c r="G7" s="412" t="s">
        <v>541</v>
      </c>
      <c r="H7" s="321"/>
      <c r="I7" s="321"/>
      <c r="J7" s="321"/>
      <c r="K7" s="321"/>
      <c r="L7" s="322"/>
    </row>
    <row r="8" spans="1:12" ht="39.950000000000003" customHeight="1" x14ac:dyDescent="0.25">
      <c r="A8" s="413" t="s">
        <v>446</v>
      </c>
      <c r="B8" s="726">
        <v>27634.9974193538</v>
      </c>
      <c r="C8" s="726">
        <v>1683.2942559555752</v>
      </c>
      <c r="D8" s="726">
        <v>62704.746897517725</v>
      </c>
      <c r="E8" s="726">
        <v>135.41500571304374</v>
      </c>
      <c r="F8" s="727">
        <v>8599.531539496842</v>
      </c>
      <c r="G8" s="400" t="s">
        <v>448</v>
      </c>
    </row>
    <row r="9" spans="1:12" s="312" customFormat="1" ht="39.950000000000003" customHeight="1" x14ac:dyDescent="0.25">
      <c r="A9" s="410" t="s">
        <v>71</v>
      </c>
      <c r="B9" s="725">
        <v>26390.796364009322</v>
      </c>
      <c r="C9" s="725">
        <v>1663.7632390027936</v>
      </c>
      <c r="D9" s="725">
        <v>56461.292876506122</v>
      </c>
      <c r="E9" s="725">
        <v>125.77254486222959</v>
      </c>
      <c r="F9" s="725">
        <v>7918.5705006638273</v>
      </c>
      <c r="G9" s="412" t="s">
        <v>135</v>
      </c>
    </row>
    <row r="10" spans="1:12" ht="39.950000000000003" customHeight="1" x14ac:dyDescent="0.25">
      <c r="A10" s="413" t="s">
        <v>72</v>
      </c>
      <c r="B10" s="726">
        <v>17100.648551973431</v>
      </c>
      <c r="C10" s="726">
        <v>1585.0998581992792</v>
      </c>
      <c r="D10" s="726">
        <v>41648.547140291907</v>
      </c>
      <c r="E10" s="726">
        <v>114.20488521942531</v>
      </c>
      <c r="F10" s="727">
        <v>6279.1366811092603</v>
      </c>
      <c r="G10" s="400" t="s">
        <v>136</v>
      </c>
    </row>
    <row r="11" spans="1:12" s="312" customFormat="1" ht="39.950000000000003" customHeight="1" x14ac:dyDescent="0.25">
      <c r="A11" s="410" t="s">
        <v>447</v>
      </c>
      <c r="B11" s="725">
        <v>35850.652639468681</v>
      </c>
      <c r="C11" s="725">
        <v>1751.6588253453701</v>
      </c>
      <c r="D11" s="725">
        <v>74623.882617247509</v>
      </c>
      <c r="E11" s="725">
        <v>140.96056027996624</v>
      </c>
      <c r="F11" s="725">
        <v>11156.668339982491</v>
      </c>
      <c r="G11" s="415" t="s">
        <v>449</v>
      </c>
    </row>
    <row r="12" spans="1:12" ht="39.950000000000003" customHeight="1" thickBot="1" x14ac:dyDescent="0.3">
      <c r="A12" s="416" t="s">
        <v>73</v>
      </c>
      <c r="B12" s="728">
        <v>54297.158902235584</v>
      </c>
      <c r="C12" s="728">
        <v>1935.1233866289515</v>
      </c>
      <c r="D12" s="728">
        <v>77264.007368060586</v>
      </c>
      <c r="E12" s="728">
        <v>145.45678559933577</v>
      </c>
      <c r="F12" s="729">
        <v>15754.274147618456</v>
      </c>
      <c r="G12" s="403" t="s">
        <v>137</v>
      </c>
    </row>
    <row r="13" spans="1:12" ht="34.5" customHeight="1" thickTop="1" thickBot="1" x14ac:dyDescent="0.3">
      <c r="A13" s="141" t="s">
        <v>473</v>
      </c>
      <c r="B13" s="716">
        <v>28263.846093250952</v>
      </c>
      <c r="C13" s="716">
        <v>1704.2991274060025</v>
      </c>
      <c r="D13" s="716">
        <v>57700.099132528987</v>
      </c>
      <c r="E13" s="716">
        <v>126.41432621056038</v>
      </c>
      <c r="F13" s="716">
        <v>9462.9612782866752</v>
      </c>
      <c r="G13" s="143" t="s">
        <v>542</v>
      </c>
    </row>
    <row r="14" spans="1:12" ht="24.95" customHeight="1" thickTop="1" x14ac:dyDescent="0.25">
      <c r="A14" s="32"/>
      <c r="B14" s="7"/>
      <c r="C14" s="7"/>
      <c r="D14" s="7"/>
      <c r="E14" s="7"/>
      <c r="F14" s="7"/>
      <c r="G14" s="7"/>
    </row>
    <row r="15" spans="1:12" ht="24.95" customHeight="1" x14ac:dyDescent="0.25">
      <c r="A15" s="32"/>
      <c r="B15" s="7"/>
      <c r="C15" s="7"/>
      <c r="D15" s="7"/>
      <c r="E15" s="7"/>
      <c r="F15" s="7"/>
      <c r="G15" s="344"/>
    </row>
    <row r="16" spans="1:12" ht="15.75" x14ac:dyDescent="0.25">
      <c r="F16" s="7"/>
      <c r="G16" s="344"/>
    </row>
    <row r="17" spans="6:7" x14ac:dyDescent="0.25">
      <c r="F17" s="7"/>
      <c r="G17" s="7"/>
    </row>
    <row r="18" spans="6:7" x14ac:dyDescent="0.25">
      <c r="F18" s="7"/>
      <c r="G18" s="7"/>
    </row>
  </sheetData>
  <mergeCells count="4">
    <mergeCell ref="A4:A5"/>
    <mergeCell ref="G4:G5"/>
    <mergeCell ref="A1:G1"/>
    <mergeCell ref="A2:G2"/>
  </mergeCells>
  <printOptions horizontalCentered="1"/>
  <pageMargins left="0.25" right="0.25" top="0.75" bottom="0.75" header="0.3" footer="0.3"/>
  <pageSetup paperSize="9" scale="80" orientation="landscape" r:id="rId1"/>
  <headerFooter>
    <oddFooter xml:space="preserve">&amp;C&amp;"-,Bold"&amp;14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50"/>
  <sheetViews>
    <sheetView rightToLeft="1" view="pageBreakPreview" topLeftCell="A28" zoomScale="50" zoomScaleNormal="75" zoomScaleSheetLayoutView="50" workbookViewId="0">
      <selection activeCell="B5" sqref="B5:M5"/>
    </sheetView>
  </sheetViews>
  <sheetFormatPr defaultRowHeight="15" x14ac:dyDescent="0.25"/>
  <cols>
    <col min="1" max="1" width="17.5703125" customWidth="1"/>
    <col min="2" max="2" width="24.7109375" customWidth="1"/>
    <col min="3" max="3" width="21.140625" customWidth="1"/>
    <col min="4" max="4" width="19.140625" customWidth="1"/>
    <col min="5" max="5" width="20.85546875" customWidth="1"/>
    <col min="6" max="6" width="19.7109375" customWidth="1"/>
    <col min="7" max="7" width="14.42578125" customWidth="1"/>
    <col min="8" max="8" width="20" customWidth="1"/>
    <col min="9" max="9" width="20.28515625" customWidth="1"/>
    <col min="10" max="10" width="18.5703125" customWidth="1"/>
    <col min="11" max="11" width="23.85546875" customWidth="1"/>
    <col min="12" max="12" width="22.5703125" customWidth="1"/>
    <col min="13" max="13" width="16.85546875" customWidth="1"/>
    <col min="14" max="14" width="23.7109375" customWidth="1"/>
    <col min="15" max="15" width="23.28515625" customWidth="1"/>
    <col min="16" max="16" width="17.5703125" customWidth="1"/>
    <col min="17" max="17" width="31.28515625" customWidth="1"/>
  </cols>
  <sheetData>
    <row r="1" spans="1:17" ht="33.75" customHeight="1" x14ac:dyDescent="0.25">
      <c r="A1" s="1362" t="s">
        <v>602</v>
      </c>
      <c r="B1" s="1362"/>
      <c r="C1" s="1362"/>
      <c r="D1" s="1362"/>
      <c r="E1" s="1362"/>
      <c r="F1" s="1362"/>
      <c r="G1" s="1362"/>
      <c r="H1" s="1362"/>
      <c r="I1" s="1362"/>
      <c r="J1" s="1362"/>
      <c r="K1" s="1362"/>
      <c r="L1" s="1362"/>
      <c r="M1" s="1362"/>
      <c r="N1" s="1362"/>
      <c r="O1" s="1362"/>
      <c r="P1" s="1362"/>
      <c r="Q1" s="1362"/>
    </row>
    <row r="2" spans="1:17" ht="26.25" customHeight="1" x14ac:dyDescent="0.25">
      <c r="A2" s="1363" t="s">
        <v>603</v>
      </c>
      <c r="B2" s="1363"/>
      <c r="C2" s="1363"/>
      <c r="D2" s="1363"/>
      <c r="E2" s="1363"/>
      <c r="F2" s="1363"/>
      <c r="G2" s="1363"/>
      <c r="H2" s="1363"/>
      <c r="I2" s="1363"/>
      <c r="J2" s="1363"/>
      <c r="K2" s="1363"/>
      <c r="L2" s="1363"/>
      <c r="M2" s="1363"/>
      <c r="N2" s="1363"/>
      <c r="O2" s="1363"/>
      <c r="P2" s="1363"/>
      <c r="Q2" s="1363"/>
    </row>
    <row r="3" spans="1:17" ht="26.25" customHeight="1" thickBot="1" x14ac:dyDescent="0.3">
      <c r="A3" s="225" t="s">
        <v>109</v>
      </c>
      <c r="B3" s="226"/>
      <c r="C3" s="226"/>
      <c r="D3" s="226"/>
      <c r="E3" s="226"/>
      <c r="F3" s="226"/>
      <c r="G3" s="226"/>
      <c r="H3" s="226"/>
      <c r="I3" s="226"/>
      <c r="J3" s="226"/>
      <c r="K3" s="226"/>
      <c r="L3" s="226"/>
      <c r="M3" s="226"/>
      <c r="N3" s="227"/>
      <c r="O3" s="227"/>
      <c r="P3" s="228"/>
      <c r="Q3" s="228" t="s">
        <v>299</v>
      </c>
    </row>
    <row r="4" spans="1:17" ht="29.25" customHeight="1" thickTop="1" thickBot="1" x14ac:dyDescent="0.3">
      <c r="A4" s="1381" t="s">
        <v>37</v>
      </c>
      <c r="B4" s="1379" t="s">
        <v>20</v>
      </c>
      <c r="C4" s="1380"/>
      <c r="D4" s="1380"/>
      <c r="E4" s="1380"/>
      <c r="F4" s="1380"/>
      <c r="G4" s="1380"/>
      <c r="H4" s="1380"/>
      <c r="I4" s="1380"/>
      <c r="J4" s="1380"/>
      <c r="K4" s="1380"/>
      <c r="L4" s="1380"/>
      <c r="M4" s="1380"/>
      <c r="N4" s="1379" t="s">
        <v>607</v>
      </c>
      <c r="O4" s="1380"/>
      <c r="P4" s="1381"/>
      <c r="Q4" s="1376" t="s">
        <v>74</v>
      </c>
    </row>
    <row r="5" spans="1:17" ht="28.5" customHeight="1" thickBot="1" x14ac:dyDescent="0.3">
      <c r="A5" s="1366"/>
      <c r="B5" s="1373" t="s">
        <v>255</v>
      </c>
      <c r="C5" s="1374"/>
      <c r="D5" s="1375"/>
      <c r="E5" s="1375"/>
      <c r="F5" s="1375"/>
      <c r="G5" s="1374"/>
      <c r="H5" s="1374"/>
      <c r="I5" s="1374"/>
      <c r="J5" s="1374"/>
      <c r="K5" s="1374"/>
      <c r="L5" s="1374"/>
      <c r="M5" s="1374"/>
      <c r="N5" s="1367"/>
      <c r="O5" s="1368"/>
      <c r="P5" s="1369"/>
      <c r="Q5" s="1377"/>
    </row>
    <row r="6" spans="1:17" ht="31.5" customHeight="1" thickTop="1" thickBot="1" x14ac:dyDescent="0.3">
      <c r="A6" s="1366"/>
      <c r="B6" s="1359" t="s">
        <v>511</v>
      </c>
      <c r="C6" s="1360"/>
      <c r="D6" s="1361"/>
      <c r="E6" s="1359" t="s">
        <v>469</v>
      </c>
      <c r="F6" s="1360"/>
      <c r="G6" s="1361"/>
      <c r="H6" s="1359" t="s">
        <v>446</v>
      </c>
      <c r="I6" s="1360"/>
      <c r="J6" s="1361"/>
      <c r="K6" s="1359" t="s">
        <v>1</v>
      </c>
      <c r="L6" s="1360"/>
      <c r="M6" s="1361"/>
      <c r="N6" s="1364" t="s">
        <v>608</v>
      </c>
      <c r="O6" s="1365"/>
      <c r="P6" s="1366"/>
      <c r="Q6" s="1377"/>
    </row>
    <row r="7" spans="1:17" ht="27.75" customHeight="1" thickTop="1" thickBot="1" x14ac:dyDescent="0.3">
      <c r="A7" s="1366"/>
      <c r="B7" s="1370" t="s">
        <v>540</v>
      </c>
      <c r="C7" s="1371"/>
      <c r="D7" s="1372"/>
      <c r="E7" s="1370" t="s">
        <v>541</v>
      </c>
      <c r="F7" s="1371"/>
      <c r="G7" s="1372"/>
      <c r="H7" s="1370" t="s">
        <v>456</v>
      </c>
      <c r="I7" s="1371"/>
      <c r="J7" s="1372"/>
      <c r="K7" s="1370" t="s">
        <v>135</v>
      </c>
      <c r="L7" s="1371"/>
      <c r="M7" s="1372"/>
      <c r="N7" s="1367"/>
      <c r="O7" s="1368"/>
      <c r="P7" s="1369"/>
      <c r="Q7" s="1377"/>
    </row>
    <row r="8" spans="1:17" ht="78.75" customHeight="1" thickBot="1" x14ac:dyDescent="0.3">
      <c r="A8" s="1366"/>
      <c r="B8" s="940" t="s">
        <v>158</v>
      </c>
      <c r="C8" s="941" t="s">
        <v>160</v>
      </c>
      <c r="D8" s="942" t="s">
        <v>159</v>
      </c>
      <c r="E8" s="940" t="s">
        <v>158</v>
      </c>
      <c r="F8" s="941" t="s">
        <v>160</v>
      </c>
      <c r="G8" s="942" t="s">
        <v>159</v>
      </c>
      <c r="H8" s="940" t="s">
        <v>158</v>
      </c>
      <c r="I8" s="941" t="s">
        <v>160</v>
      </c>
      <c r="J8" s="942" t="s">
        <v>159</v>
      </c>
      <c r="K8" s="940" t="s">
        <v>158</v>
      </c>
      <c r="L8" s="941" t="s">
        <v>160</v>
      </c>
      <c r="M8" s="942" t="s">
        <v>159</v>
      </c>
      <c r="N8" s="940" t="s">
        <v>158</v>
      </c>
      <c r="O8" s="941" t="s">
        <v>305</v>
      </c>
      <c r="P8" s="942" t="s">
        <v>159</v>
      </c>
      <c r="Q8" s="1377"/>
    </row>
    <row r="9" spans="1:17" ht="131.25" customHeight="1" thickTop="1" thickBot="1" x14ac:dyDescent="0.3">
      <c r="A9" s="1382"/>
      <c r="B9" s="230" t="s">
        <v>362</v>
      </c>
      <c r="C9" s="231" t="s">
        <v>363</v>
      </c>
      <c r="D9" s="231" t="s">
        <v>330</v>
      </c>
      <c r="E9" s="698" t="s">
        <v>362</v>
      </c>
      <c r="F9" s="699" t="s">
        <v>363</v>
      </c>
      <c r="G9" s="700" t="s">
        <v>330</v>
      </c>
      <c r="H9" s="698" t="s">
        <v>362</v>
      </c>
      <c r="I9" s="699" t="s">
        <v>363</v>
      </c>
      <c r="J9" s="700" t="s">
        <v>330</v>
      </c>
      <c r="K9" s="698" t="s">
        <v>362</v>
      </c>
      <c r="L9" s="699" t="s">
        <v>363</v>
      </c>
      <c r="M9" s="700" t="s">
        <v>330</v>
      </c>
      <c r="N9" s="231" t="s">
        <v>362</v>
      </c>
      <c r="O9" s="231" t="s">
        <v>363</v>
      </c>
      <c r="P9" s="232" t="s">
        <v>330</v>
      </c>
      <c r="Q9" s="1378"/>
    </row>
    <row r="10" spans="1:17" ht="38.1" customHeight="1" thickTop="1" x14ac:dyDescent="0.25">
      <c r="A10" s="456" t="s">
        <v>48</v>
      </c>
      <c r="B10" s="892">
        <v>67.758928571428598</v>
      </c>
      <c r="C10" s="892">
        <v>32.77678571428573</v>
      </c>
      <c r="D10" s="892">
        <v>56.23214285714289</v>
      </c>
      <c r="E10" s="892">
        <v>53.18181818181818</v>
      </c>
      <c r="F10" s="892">
        <v>30.59090909090909</v>
      </c>
      <c r="G10" s="892">
        <v>32.454545454545446</v>
      </c>
      <c r="H10" s="892">
        <v>68.727272727272762</v>
      </c>
      <c r="I10" s="892">
        <v>41.318181818181827</v>
      </c>
      <c r="J10" s="892">
        <v>47.181818181818208</v>
      </c>
      <c r="K10" s="892">
        <v>105.09966777408626</v>
      </c>
      <c r="L10" s="892">
        <v>80.641196013289019</v>
      </c>
      <c r="M10" s="892">
        <v>81.727574750830556</v>
      </c>
      <c r="N10" s="892">
        <v>87.988990825688106</v>
      </c>
      <c r="O10" s="892">
        <v>60.84770642201849</v>
      </c>
      <c r="P10" s="892">
        <v>67.526605504587138</v>
      </c>
      <c r="Q10" s="457" t="s">
        <v>138</v>
      </c>
    </row>
    <row r="11" spans="1:17" ht="38.1" customHeight="1" x14ac:dyDescent="0.25">
      <c r="A11" s="458" t="s">
        <v>6</v>
      </c>
      <c r="B11" s="893">
        <v>39.18518518518519</v>
      </c>
      <c r="C11" s="893">
        <v>6.5555555555555571</v>
      </c>
      <c r="D11" s="893">
        <v>12.759259259259272</v>
      </c>
      <c r="E11" s="893">
        <v>57.833333333333336</v>
      </c>
      <c r="F11" s="893">
        <v>18.416666666666664</v>
      </c>
      <c r="G11" s="893">
        <v>19.083333333333332</v>
      </c>
      <c r="H11" s="893">
        <v>73.366666666666703</v>
      </c>
      <c r="I11" s="893">
        <v>8.7222222222222268</v>
      </c>
      <c r="J11" s="893">
        <v>28.477777777777778</v>
      </c>
      <c r="K11" s="893">
        <v>37.454838709677503</v>
      </c>
      <c r="L11" s="893">
        <v>4.3064516129032242</v>
      </c>
      <c r="M11" s="893">
        <v>18.796774193548391</v>
      </c>
      <c r="N11" s="893">
        <v>44.500000000000007</v>
      </c>
      <c r="O11" s="893">
        <v>5.8634615384615358</v>
      </c>
      <c r="P11" s="893">
        <v>19.224999999999994</v>
      </c>
      <c r="Q11" s="459" t="s">
        <v>139</v>
      </c>
    </row>
    <row r="12" spans="1:17" ht="38.1" customHeight="1" x14ac:dyDescent="0.25">
      <c r="A12" s="460" t="s">
        <v>7</v>
      </c>
      <c r="B12" s="894">
        <v>60.68</v>
      </c>
      <c r="C12" s="894">
        <v>10.310000000000004</v>
      </c>
      <c r="D12" s="894">
        <v>13.809999999999999</v>
      </c>
      <c r="E12" s="894">
        <v>51.523809523809533</v>
      </c>
      <c r="F12" s="894">
        <v>10.952380952380954</v>
      </c>
      <c r="G12" s="894">
        <v>14.285714285714286</v>
      </c>
      <c r="H12" s="894">
        <v>69.854545454545473</v>
      </c>
      <c r="I12" s="894">
        <v>16.336363636363647</v>
      </c>
      <c r="J12" s="894">
        <v>10.17272727272727</v>
      </c>
      <c r="K12" s="894">
        <v>95.631067961165044</v>
      </c>
      <c r="L12" s="894">
        <v>23.239482200647242</v>
      </c>
      <c r="M12" s="894">
        <v>16.3883495145631</v>
      </c>
      <c r="N12" s="894">
        <v>82.19259259259259</v>
      </c>
      <c r="O12" s="894">
        <v>18.961111111111116</v>
      </c>
      <c r="P12" s="894">
        <v>14.562962962962972</v>
      </c>
      <c r="Q12" s="461" t="s">
        <v>510</v>
      </c>
    </row>
    <row r="13" spans="1:17" ht="38.1" customHeight="1" x14ac:dyDescent="0.25">
      <c r="A13" s="458" t="s">
        <v>46</v>
      </c>
      <c r="B13" s="893">
        <v>41.249999999999993</v>
      </c>
      <c r="C13" s="893">
        <v>13.26923076923077</v>
      </c>
      <c r="D13" s="893">
        <v>34.076923076923087</v>
      </c>
      <c r="E13" s="893">
        <v>51.250000000000007</v>
      </c>
      <c r="F13" s="893">
        <v>18.125000000000007</v>
      </c>
      <c r="G13" s="893">
        <v>44.666666666666686</v>
      </c>
      <c r="H13" s="893">
        <v>155.00000000000009</v>
      </c>
      <c r="I13" s="893">
        <v>23.054545454545462</v>
      </c>
      <c r="J13" s="893">
        <v>25.9181818181818</v>
      </c>
      <c r="K13" s="893">
        <v>78.628762541805912</v>
      </c>
      <c r="L13" s="893">
        <v>27.899665551839441</v>
      </c>
      <c r="M13" s="893">
        <v>100.38795986622058</v>
      </c>
      <c r="N13" s="893">
        <v>90.587628865979624</v>
      </c>
      <c r="O13" s="893">
        <v>24.74845360824747</v>
      </c>
      <c r="P13" s="893">
        <v>73.630927835051622</v>
      </c>
      <c r="Q13" s="459" t="s">
        <v>141</v>
      </c>
    </row>
    <row r="14" spans="1:17" ht="38.1" customHeight="1" x14ac:dyDescent="0.25">
      <c r="A14" s="460" t="s">
        <v>9</v>
      </c>
      <c r="B14" s="894">
        <v>67.358208955223915</v>
      </c>
      <c r="C14" s="894">
        <v>25.499999999999993</v>
      </c>
      <c r="D14" s="894">
        <v>29.514925373134329</v>
      </c>
      <c r="E14" s="894">
        <v>54.339622641509429</v>
      </c>
      <c r="F14" s="894">
        <v>21.245283018867926</v>
      </c>
      <c r="G14" s="894">
        <v>24.905660377358494</v>
      </c>
      <c r="H14" s="894">
        <v>116.62264150943389</v>
      </c>
      <c r="I14" s="894">
        <v>37.823899371069203</v>
      </c>
      <c r="J14" s="894">
        <v>53.226415094339664</v>
      </c>
      <c r="K14" s="894">
        <v>119.01391304347834</v>
      </c>
      <c r="L14" s="894">
        <v>43.965217391304364</v>
      </c>
      <c r="M14" s="894">
        <v>58.0382608695652</v>
      </c>
      <c r="N14" s="894">
        <v>107.36373507057546</v>
      </c>
      <c r="O14" s="894">
        <v>38.910966340933733</v>
      </c>
      <c r="P14" s="894">
        <v>51.150922909880443</v>
      </c>
      <c r="Q14" s="461" t="s">
        <v>142</v>
      </c>
    </row>
    <row r="15" spans="1:17" ht="38.1" customHeight="1" x14ac:dyDescent="0.25">
      <c r="A15" s="458" t="s">
        <v>10</v>
      </c>
      <c r="B15" s="893">
        <v>67.982758620689665</v>
      </c>
      <c r="C15" s="893">
        <v>12.594827586206893</v>
      </c>
      <c r="D15" s="893">
        <v>66.965517241379317</v>
      </c>
      <c r="E15" s="893">
        <v>35.5</v>
      </c>
      <c r="F15" s="893">
        <v>10.25</v>
      </c>
      <c r="G15" s="893">
        <v>12.5</v>
      </c>
      <c r="H15" s="893">
        <v>74.539999999999992</v>
      </c>
      <c r="I15" s="893">
        <v>11.42</v>
      </c>
      <c r="J15" s="893">
        <v>116.25999999999993</v>
      </c>
      <c r="K15" s="893">
        <v>64.850000000000037</v>
      </c>
      <c r="L15" s="893">
        <v>17.238235294117644</v>
      </c>
      <c r="M15" s="893">
        <v>15.208823529411767</v>
      </c>
      <c r="N15" s="893">
        <v>67.019642857142969</v>
      </c>
      <c r="O15" s="893">
        <v>15.187500000000011</v>
      </c>
      <c r="P15" s="893">
        <v>43.955357142857309</v>
      </c>
      <c r="Q15" s="459" t="s">
        <v>143</v>
      </c>
    </row>
    <row r="16" spans="1:17" ht="38.1" customHeight="1" x14ac:dyDescent="0.25">
      <c r="A16" s="460" t="s">
        <v>11</v>
      </c>
      <c r="B16" s="894">
        <v>40.770114942528735</v>
      </c>
      <c r="C16" s="894">
        <v>10.597701149425289</v>
      </c>
      <c r="D16" s="894">
        <v>13.04597701149425</v>
      </c>
      <c r="E16" s="894">
        <v>39.147058823529413</v>
      </c>
      <c r="F16" s="894">
        <v>8.3823529411764675</v>
      </c>
      <c r="G16" s="894">
        <v>9.4705882352941178</v>
      </c>
      <c r="H16" s="894">
        <v>81.25471698113202</v>
      </c>
      <c r="I16" s="894">
        <v>22.726415094339629</v>
      </c>
      <c r="J16" s="894">
        <v>25.981132075471692</v>
      </c>
      <c r="K16" s="894">
        <v>75.536945812807957</v>
      </c>
      <c r="L16" s="894">
        <v>30.130541871921167</v>
      </c>
      <c r="M16" s="894">
        <v>36.881773399014882</v>
      </c>
      <c r="N16" s="894">
        <v>69.761453396524431</v>
      </c>
      <c r="O16" s="894">
        <v>25.037914691943122</v>
      </c>
      <c r="P16" s="894">
        <v>30.308056872037895</v>
      </c>
      <c r="Q16" s="461" t="s">
        <v>144</v>
      </c>
    </row>
    <row r="17" spans="1:36" ht="38.1" customHeight="1" x14ac:dyDescent="0.25">
      <c r="A17" s="458" t="s">
        <v>12</v>
      </c>
      <c r="B17" s="893">
        <v>56.734939759036109</v>
      </c>
      <c r="C17" s="893">
        <v>12.91566265060241</v>
      </c>
      <c r="D17" s="893">
        <v>78.783132530120497</v>
      </c>
      <c r="E17" s="893">
        <v>58.135135135135137</v>
      </c>
      <c r="F17" s="893">
        <v>11.837837837837839</v>
      </c>
      <c r="G17" s="893">
        <v>58.108108108108091</v>
      </c>
      <c r="H17" s="893">
        <v>80.944444444444457</v>
      </c>
      <c r="I17" s="893">
        <v>12.211111111111114</v>
      </c>
      <c r="J17" s="893">
        <v>128.28888888888895</v>
      </c>
      <c r="K17" s="893">
        <v>67.669841269841243</v>
      </c>
      <c r="L17" s="893">
        <v>12.047619047619049</v>
      </c>
      <c r="M17" s="893">
        <v>55.495238095238108</v>
      </c>
      <c r="N17" s="893">
        <v>67.544761904761927</v>
      </c>
      <c r="O17" s="893">
        <v>12.198095238095227</v>
      </c>
      <c r="P17" s="893">
        <v>71.839999999999847</v>
      </c>
      <c r="Q17" s="459" t="s">
        <v>145</v>
      </c>
    </row>
    <row r="18" spans="1:36" ht="38.1" customHeight="1" x14ac:dyDescent="0.25">
      <c r="A18" s="460" t="s">
        <v>13</v>
      </c>
      <c r="B18" s="894">
        <v>42.126315789473686</v>
      </c>
      <c r="C18" s="894">
        <v>18.115789473684206</v>
      </c>
      <c r="D18" s="894">
        <v>15.757894736842106</v>
      </c>
      <c r="E18" s="894">
        <v>37.548387096774199</v>
      </c>
      <c r="F18" s="894">
        <v>15.000000000000002</v>
      </c>
      <c r="G18" s="894">
        <v>9.9032258064516157</v>
      </c>
      <c r="H18" s="894">
        <v>77.011235955056165</v>
      </c>
      <c r="I18" s="894">
        <v>27.47191011235952</v>
      </c>
      <c r="J18" s="894">
        <v>26.202247191011235</v>
      </c>
      <c r="K18" s="894">
        <v>87.071428571428612</v>
      </c>
      <c r="L18" s="894">
        <v>33.792517006802719</v>
      </c>
      <c r="M18" s="894">
        <v>36.445578231292572</v>
      </c>
      <c r="N18" s="894">
        <v>73.907662082514676</v>
      </c>
      <c r="O18" s="894">
        <v>28.616895874263275</v>
      </c>
      <c r="P18" s="894">
        <v>29.176817288801555</v>
      </c>
      <c r="Q18" s="461" t="s">
        <v>146</v>
      </c>
    </row>
    <row r="19" spans="1:36" ht="38.1" customHeight="1" x14ac:dyDescent="0.25">
      <c r="A19" s="458" t="s">
        <v>49</v>
      </c>
      <c r="B19" s="893">
        <v>42.397959183673464</v>
      </c>
      <c r="C19" s="893">
        <v>18.571428571428566</v>
      </c>
      <c r="D19" s="893">
        <v>17.551020408163275</v>
      </c>
      <c r="E19" s="893">
        <v>37</v>
      </c>
      <c r="F19" s="893">
        <v>16.333333333333329</v>
      </c>
      <c r="G19" s="893">
        <v>15.666666666666668</v>
      </c>
      <c r="H19" s="893">
        <v>66.030927835051585</v>
      </c>
      <c r="I19" s="893">
        <v>25.309278350515459</v>
      </c>
      <c r="J19" s="893">
        <v>15.432989690721643</v>
      </c>
      <c r="K19" s="893">
        <v>68.888888888888914</v>
      </c>
      <c r="L19" s="893">
        <v>36.703703703703709</v>
      </c>
      <c r="M19" s="893">
        <v>21.901234567901223</v>
      </c>
      <c r="N19" s="893">
        <v>62.809523809523832</v>
      </c>
      <c r="O19" s="893">
        <v>31.158730158730172</v>
      </c>
      <c r="P19" s="893">
        <v>19.931746031746084</v>
      </c>
      <c r="Q19" s="459" t="s">
        <v>147</v>
      </c>
    </row>
    <row r="20" spans="1:36" ht="38.1" customHeight="1" x14ac:dyDescent="0.25">
      <c r="A20" s="460" t="s">
        <v>50</v>
      </c>
      <c r="B20" s="894">
        <v>47.64864864864866</v>
      </c>
      <c r="C20" s="894">
        <v>18.828828828828822</v>
      </c>
      <c r="D20" s="894">
        <v>20.432432432432424</v>
      </c>
      <c r="E20" s="894">
        <v>37.5</v>
      </c>
      <c r="F20" s="894">
        <v>17</v>
      </c>
      <c r="G20" s="894">
        <v>13.5</v>
      </c>
      <c r="H20" s="894">
        <v>63.243243243243249</v>
      </c>
      <c r="I20" s="894">
        <v>30.513513513513519</v>
      </c>
      <c r="J20" s="894">
        <v>44.121621621621621</v>
      </c>
      <c r="K20" s="894">
        <v>51.899999999999949</v>
      </c>
      <c r="L20" s="894">
        <v>31.148484848484873</v>
      </c>
      <c r="M20" s="894">
        <v>58.393939393939363</v>
      </c>
      <c r="N20" s="894">
        <v>52.325714285714334</v>
      </c>
      <c r="O20" s="894">
        <v>28.184761904761892</v>
      </c>
      <c r="P20" s="894">
        <v>47.500952380952384</v>
      </c>
      <c r="Q20" s="461" t="s">
        <v>148</v>
      </c>
    </row>
    <row r="21" spans="1:36" ht="38.1" customHeight="1" x14ac:dyDescent="0.25">
      <c r="A21" s="458" t="s">
        <v>51</v>
      </c>
      <c r="B21" s="893">
        <v>39.617283950617278</v>
      </c>
      <c r="C21" s="893">
        <v>15.283950617283953</v>
      </c>
      <c r="D21" s="893">
        <v>16.197530864197525</v>
      </c>
      <c r="E21" s="893">
        <v>37.515151515151516</v>
      </c>
      <c r="F21" s="893">
        <v>16.333333333333329</v>
      </c>
      <c r="G21" s="893">
        <v>11.363636363636363</v>
      </c>
      <c r="H21" s="893">
        <v>43.146788990825677</v>
      </c>
      <c r="I21" s="893">
        <v>15.559633027522944</v>
      </c>
      <c r="J21" s="893">
        <v>16.844036697247702</v>
      </c>
      <c r="K21" s="893">
        <v>61.606617647058755</v>
      </c>
      <c r="L21" s="893">
        <v>18.488970588235283</v>
      </c>
      <c r="M21" s="893">
        <v>25.393382352941153</v>
      </c>
      <c r="N21" s="893">
        <v>52.33737373737371</v>
      </c>
      <c r="O21" s="893">
        <v>17.175757575757576</v>
      </c>
      <c r="P21" s="893">
        <v>21.070707070707076</v>
      </c>
      <c r="Q21" s="459" t="s">
        <v>149</v>
      </c>
    </row>
    <row r="22" spans="1:36" ht="38.1" customHeight="1" x14ac:dyDescent="0.25">
      <c r="A22" s="460" t="s">
        <v>17</v>
      </c>
      <c r="B22" s="894">
        <v>76.547169811320785</v>
      </c>
      <c r="C22" s="894">
        <v>23.311320754716984</v>
      </c>
      <c r="D22" s="894">
        <v>99.566037735849079</v>
      </c>
      <c r="E22" s="894">
        <v>60.937500000000007</v>
      </c>
      <c r="F22" s="894">
        <v>17.5</v>
      </c>
      <c r="G22" s="894">
        <v>131.25</v>
      </c>
      <c r="H22" s="894">
        <v>81.714285714285722</v>
      </c>
      <c r="I22" s="894">
        <v>24.61904761904761</v>
      </c>
      <c r="J22" s="894">
        <v>115.61904761904769</v>
      </c>
      <c r="K22" s="894">
        <v>96.365248226950314</v>
      </c>
      <c r="L22" s="894">
        <v>38.492907801418482</v>
      </c>
      <c r="M22" s="894">
        <v>148.35106382978739</v>
      </c>
      <c r="N22" s="894">
        <v>88.102161100196582</v>
      </c>
      <c r="O22" s="894">
        <v>31.809430255402717</v>
      </c>
      <c r="P22" s="894">
        <v>130.90176817288804</v>
      </c>
      <c r="Q22" s="461" t="s">
        <v>150</v>
      </c>
    </row>
    <row r="23" spans="1:36" ht="38.1" customHeight="1" x14ac:dyDescent="0.25">
      <c r="A23" s="458" t="s">
        <v>18</v>
      </c>
      <c r="B23" s="893">
        <v>46.574074074074083</v>
      </c>
      <c r="C23" s="893">
        <v>9.3055555555555536</v>
      </c>
      <c r="D23" s="893">
        <v>52.407407407407426</v>
      </c>
      <c r="E23" s="893">
        <v>41.75</v>
      </c>
      <c r="F23" s="893">
        <v>7.916666666666667</v>
      </c>
      <c r="G23" s="893">
        <v>47.5</v>
      </c>
      <c r="H23" s="893">
        <v>89.772727272727266</v>
      </c>
      <c r="I23" s="893">
        <v>14.772727272727272</v>
      </c>
      <c r="J23" s="893">
        <v>51.390909090909112</v>
      </c>
      <c r="K23" s="893">
        <v>80.459016393442681</v>
      </c>
      <c r="L23" s="893">
        <v>16.819672131147541</v>
      </c>
      <c r="M23" s="893">
        <v>79.904918032786924</v>
      </c>
      <c r="N23" s="893">
        <v>74.665420560747648</v>
      </c>
      <c r="O23" s="893">
        <v>14.682242990654201</v>
      </c>
      <c r="P23" s="893">
        <v>67.76448598130834</v>
      </c>
      <c r="Q23" s="459" t="s">
        <v>151</v>
      </c>
    </row>
    <row r="24" spans="1:36" ht="38.1" customHeight="1" thickBot="1" x14ac:dyDescent="0.3">
      <c r="A24" s="462" t="s">
        <v>52</v>
      </c>
      <c r="B24" s="895">
        <v>86.523809523809518</v>
      </c>
      <c r="C24" s="895">
        <v>12.88571428571429</v>
      </c>
      <c r="D24" s="895">
        <v>61.314285714285717</v>
      </c>
      <c r="E24" s="895">
        <v>25.066666666666663</v>
      </c>
      <c r="F24" s="895">
        <v>6.1333333333333346</v>
      </c>
      <c r="G24" s="895">
        <v>18.599999999999998</v>
      </c>
      <c r="H24" s="895">
        <v>133.68799999999996</v>
      </c>
      <c r="I24" s="895">
        <v>18.360000000000003</v>
      </c>
      <c r="J24" s="895">
        <v>110.83999999999999</v>
      </c>
      <c r="K24" s="895">
        <v>87.976623376623238</v>
      </c>
      <c r="L24" s="895">
        <v>24.883116883116823</v>
      </c>
      <c r="M24" s="895">
        <v>132.58961038961019</v>
      </c>
      <c r="N24" s="895">
        <v>95.306349206349068</v>
      </c>
      <c r="O24" s="895">
        <v>21.142857142857125</v>
      </c>
      <c r="P24" s="895">
        <v>113.68095238095233</v>
      </c>
      <c r="Q24" s="463" t="s">
        <v>152</v>
      </c>
    </row>
    <row r="25" spans="1:36" ht="38.1" customHeight="1" thickTop="1" thickBot="1" x14ac:dyDescent="0.3">
      <c r="A25" s="114" t="s">
        <v>569</v>
      </c>
      <c r="B25" s="896">
        <v>61.915099586468955</v>
      </c>
      <c r="C25" s="896">
        <v>20.273518277226753</v>
      </c>
      <c r="D25" s="896">
        <v>36.875829567648879</v>
      </c>
      <c r="E25" s="896">
        <v>50.736559799344668</v>
      </c>
      <c r="F25" s="896">
        <v>18.874363603354059</v>
      </c>
      <c r="G25" s="896">
        <v>26.767783149643755</v>
      </c>
      <c r="H25" s="896">
        <v>100.37374365076462</v>
      </c>
      <c r="I25" s="896">
        <v>29.156607910555117</v>
      </c>
      <c r="J25" s="896">
        <v>56.007893945435953</v>
      </c>
      <c r="K25" s="896">
        <v>98.364162000453419</v>
      </c>
      <c r="L25" s="896">
        <v>36.929354164111949</v>
      </c>
      <c r="M25" s="896">
        <v>58.590830015824302</v>
      </c>
      <c r="N25" s="896">
        <v>90.516008770619777</v>
      </c>
      <c r="O25" s="896">
        <v>31.955529294628889</v>
      </c>
      <c r="P25" s="896">
        <v>53.071382092360935</v>
      </c>
      <c r="Q25" s="229" t="s">
        <v>546</v>
      </c>
    </row>
    <row r="26" spans="1:36" ht="38.1" customHeight="1" thickTop="1" x14ac:dyDescent="0.25">
      <c r="A26" s="1357" t="s">
        <v>491</v>
      </c>
      <c r="B26" s="1357"/>
      <c r="C26" s="377"/>
      <c r="D26" s="377"/>
      <c r="E26" s="377"/>
      <c r="F26" s="377"/>
      <c r="G26" s="377"/>
      <c r="H26" s="377"/>
      <c r="I26" s="377"/>
      <c r="J26" s="377"/>
      <c r="K26" s="377"/>
      <c r="L26" s="377"/>
      <c r="M26" s="377"/>
      <c r="N26" s="377"/>
      <c r="O26" s="1358" t="s">
        <v>492</v>
      </c>
      <c r="P26" s="1358"/>
      <c r="Q26" s="1358"/>
    </row>
    <row r="27" spans="1:36" ht="38.1" customHeight="1" x14ac:dyDescent="0.25">
      <c r="A27" s="701" t="s">
        <v>493</v>
      </c>
      <c r="B27" s="901">
        <v>38.493333333333311</v>
      </c>
      <c r="C27" s="901">
        <v>5.2466666666666697</v>
      </c>
      <c r="D27" s="901">
        <v>25.339999999999979</v>
      </c>
      <c r="E27" s="901">
        <v>0</v>
      </c>
      <c r="F27" s="901">
        <v>0</v>
      </c>
      <c r="G27" s="901">
        <v>0</v>
      </c>
      <c r="H27" s="901">
        <v>0</v>
      </c>
      <c r="I27" s="901">
        <v>0</v>
      </c>
      <c r="J27" s="901">
        <v>0</v>
      </c>
      <c r="K27" s="901">
        <v>40.33</v>
      </c>
      <c r="L27" s="901">
        <v>4.7499999999999982</v>
      </c>
      <c r="M27" s="901">
        <v>36.434999999999974</v>
      </c>
      <c r="N27" s="901">
        <v>39.542857142857152</v>
      </c>
      <c r="O27" s="901">
        <v>4.962857142857148</v>
      </c>
      <c r="P27" s="901">
        <v>31.680000000000025</v>
      </c>
      <c r="Q27" s="702" t="s">
        <v>496</v>
      </c>
    </row>
    <row r="28" spans="1:36" ht="38.1" customHeight="1" x14ac:dyDescent="0.25">
      <c r="A28" s="705" t="s">
        <v>494</v>
      </c>
      <c r="B28" s="902">
        <v>28.11515151515151</v>
      </c>
      <c r="C28" s="902">
        <v>5.5878787878787826</v>
      </c>
      <c r="D28" s="902">
        <v>2.0606060606060623</v>
      </c>
      <c r="E28" s="902">
        <v>0</v>
      </c>
      <c r="F28" s="902">
        <v>0</v>
      </c>
      <c r="G28" s="902">
        <v>0</v>
      </c>
      <c r="H28" s="902">
        <v>67.8888888888889</v>
      </c>
      <c r="I28" s="902">
        <v>44.111111111111107</v>
      </c>
      <c r="J28" s="902">
        <v>1.6666666666666665</v>
      </c>
      <c r="K28" s="902">
        <v>51.807999999999993</v>
      </c>
      <c r="L28" s="902">
        <v>7.6599999999999921</v>
      </c>
      <c r="M28" s="902">
        <v>27.18</v>
      </c>
      <c r="N28" s="902">
        <v>46.932673267326777</v>
      </c>
      <c r="O28" s="902">
        <v>13.47920792079211</v>
      </c>
      <c r="P28" s="902">
        <v>14.425742574257463</v>
      </c>
      <c r="Q28" s="706" t="s">
        <v>497</v>
      </c>
    </row>
    <row r="29" spans="1:36" ht="38.1" customHeight="1" thickBot="1" x14ac:dyDescent="0.3">
      <c r="A29" s="703" t="s">
        <v>495</v>
      </c>
      <c r="B29" s="903">
        <v>31.915789473684203</v>
      </c>
      <c r="C29" s="903">
        <v>4.2631578947368416</v>
      </c>
      <c r="D29" s="903">
        <v>32.368421052631554</v>
      </c>
      <c r="E29" s="903">
        <v>0</v>
      </c>
      <c r="F29" s="903">
        <v>0</v>
      </c>
      <c r="G29" s="903">
        <v>0</v>
      </c>
      <c r="H29" s="903">
        <v>77.8888888888889</v>
      </c>
      <c r="I29" s="903">
        <v>28.55555555555555</v>
      </c>
      <c r="J29" s="903">
        <v>134.22222222222229</v>
      </c>
      <c r="K29" s="903">
        <v>63.103999999999999</v>
      </c>
      <c r="L29" s="903">
        <v>9.5280000000000058</v>
      </c>
      <c r="M29" s="903">
        <v>43.60800000000004</v>
      </c>
      <c r="N29" s="903">
        <v>59.351724137930994</v>
      </c>
      <c r="O29" s="903">
        <v>12.314942528735614</v>
      </c>
      <c r="P29" s="903">
        <v>59.901149425287208</v>
      </c>
      <c r="Q29" s="704" t="s">
        <v>498</v>
      </c>
    </row>
    <row r="30" spans="1:36" ht="38.1" customHeight="1" thickTop="1" thickBot="1" x14ac:dyDescent="0.3">
      <c r="A30" s="339" t="s">
        <v>569</v>
      </c>
      <c r="B30" s="904">
        <v>31.845029701570283</v>
      </c>
      <c r="C30" s="904">
        <v>5.044062343033775</v>
      </c>
      <c r="D30" s="904">
        <v>18.074062822376611</v>
      </c>
      <c r="E30" s="904">
        <v>0</v>
      </c>
      <c r="F30" s="904">
        <v>0</v>
      </c>
      <c r="G30" s="904">
        <v>0</v>
      </c>
      <c r="H30" s="904">
        <v>73.821050803227408</v>
      </c>
      <c r="I30" s="904">
        <v>34.883303688806699</v>
      </c>
      <c r="J30" s="904">
        <v>80.300768486732125</v>
      </c>
      <c r="K30" s="904">
        <v>55.509098472460096</v>
      </c>
      <c r="L30" s="904">
        <v>8.105061255561294</v>
      </c>
      <c r="M30" s="904">
        <v>36.844437706892819</v>
      </c>
      <c r="N30" s="904">
        <v>51.598232781478977</v>
      </c>
      <c r="O30" s="904">
        <v>11.593917337270918</v>
      </c>
      <c r="P30" s="904">
        <v>38.477067047258714</v>
      </c>
      <c r="Q30" s="708" t="s">
        <v>546</v>
      </c>
    </row>
    <row r="31" spans="1:36" ht="38.1" customHeight="1" thickTop="1" thickBot="1" x14ac:dyDescent="0.3">
      <c r="A31" s="114" t="s">
        <v>476</v>
      </c>
      <c r="B31" s="905">
        <v>53.980893210905577</v>
      </c>
      <c r="C31" s="905">
        <v>16.255115698451316</v>
      </c>
      <c r="D31" s="905">
        <v>31.914846831219954</v>
      </c>
      <c r="E31" s="905">
        <v>50.736559799344668</v>
      </c>
      <c r="F31" s="905">
        <v>18.874363603354059</v>
      </c>
      <c r="G31" s="905">
        <v>26.767783149643755</v>
      </c>
      <c r="H31" s="905">
        <v>96.279833055598459</v>
      </c>
      <c r="I31" s="905">
        <v>30.039553405254821</v>
      </c>
      <c r="J31" s="905">
        <v>59.753384357376554</v>
      </c>
      <c r="K31" s="905">
        <v>91.856923200701104</v>
      </c>
      <c r="L31" s="905">
        <v>32.552588812511601</v>
      </c>
      <c r="M31" s="905">
        <v>55.288793893654642</v>
      </c>
      <c r="N31" s="905">
        <v>84.019116637639698</v>
      </c>
      <c r="O31" s="905">
        <v>28.55638344987506</v>
      </c>
      <c r="P31" s="905">
        <v>50.635022660382973</v>
      </c>
      <c r="Q31" s="229" t="s">
        <v>542</v>
      </c>
    </row>
    <row r="32" spans="1:36" ht="15.75" thickTop="1" x14ac:dyDescent="0.25">
      <c r="AJ32" s="85"/>
    </row>
    <row r="33" spans="36:36" x14ac:dyDescent="0.25">
      <c r="AJ33" s="85"/>
    </row>
    <row r="34" spans="36:36" x14ac:dyDescent="0.25">
      <c r="AJ34" s="85"/>
    </row>
    <row r="35" spans="36:36" x14ac:dyDescent="0.25">
      <c r="AJ35" s="85"/>
    </row>
    <row r="36" spans="36:36" x14ac:dyDescent="0.25">
      <c r="AJ36" s="85"/>
    </row>
    <row r="37" spans="36:36" x14ac:dyDescent="0.25">
      <c r="AJ37" s="85"/>
    </row>
    <row r="38" spans="36:36" x14ac:dyDescent="0.25">
      <c r="AJ38" s="85"/>
    </row>
    <row r="39" spans="36:36" x14ac:dyDescent="0.25">
      <c r="AJ39" s="85"/>
    </row>
    <row r="40" spans="36:36" x14ac:dyDescent="0.25">
      <c r="AJ40" s="85"/>
    </row>
    <row r="41" spans="36:36" x14ac:dyDescent="0.25">
      <c r="AJ41" s="85"/>
    </row>
    <row r="42" spans="36:36" x14ac:dyDescent="0.25">
      <c r="AJ42" s="85"/>
    </row>
    <row r="43" spans="36:36" x14ac:dyDescent="0.25">
      <c r="AJ43" s="85"/>
    </row>
    <row r="44" spans="36:36" x14ac:dyDescent="0.25">
      <c r="AJ44" s="85"/>
    </row>
    <row r="45" spans="36:36" x14ac:dyDescent="0.25">
      <c r="AJ45" s="85"/>
    </row>
    <row r="46" spans="36:36" x14ac:dyDescent="0.25">
      <c r="AJ46" s="85"/>
    </row>
    <row r="47" spans="36:36" x14ac:dyDescent="0.25">
      <c r="AJ47" s="85"/>
    </row>
    <row r="48" spans="36:36" x14ac:dyDescent="0.25">
      <c r="AJ48" s="85"/>
    </row>
    <row r="49" spans="36:36" x14ac:dyDescent="0.25">
      <c r="AJ49" s="85"/>
    </row>
    <row r="50" spans="36:36" x14ac:dyDescent="0.25">
      <c r="AJ50" s="85"/>
    </row>
  </sheetData>
  <mergeCells count="18">
    <mergeCell ref="B7:D7"/>
    <mergeCell ref="E7:G7"/>
    <mergeCell ref="A26:B26"/>
    <mergeCell ref="O26:Q26"/>
    <mergeCell ref="E6:G6"/>
    <mergeCell ref="A1:Q1"/>
    <mergeCell ref="A2:Q2"/>
    <mergeCell ref="N6:P7"/>
    <mergeCell ref="H7:J7"/>
    <mergeCell ref="K7:M7"/>
    <mergeCell ref="B5:M5"/>
    <mergeCell ref="H6:J6"/>
    <mergeCell ref="K6:M6"/>
    <mergeCell ref="Q4:Q9"/>
    <mergeCell ref="B4:M4"/>
    <mergeCell ref="A4:A9"/>
    <mergeCell ref="N4:P5"/>
    <mergeCell ref="B6:D6"/>
  </mergeCells>
  <printOptions horizontalCentered="1"/>
  <pageMargins left="0.25" right="0.25" top="0.75" bottom="0.75" header="0.3" footer="0.3"/>
  <pageSetup paperSize="9" scale="40" orientation="landscape" r:id="rId1"/>
  <headerFooter>
    <oddFooter xml:space="preserve">&amp;C&amp;"-,Bold"&amp;14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2"/>
  <sheetViews>
    <sheetView rightToLeft="1" view="pageBreakPreview" topLeftCell="A16" zoomScale="50" zoomScaleNormal="75" zoomScaleSheetLayoutView="50" workbookViewId="0">
      <selection activeCell="B5" sqref="B5:J5"/>
    </sheetView>
  </sheetViews>
  <sheetFormatPr defaultRowHeight="15" x14ac:dyDescent="0.25"/>
  <cols>
    <col min="1" max="1" width="15" customWidth="1"/>
    <col min="2" max="2" width="19.5703125" customWidth="1"/>
    <col min="3" max="3" width="20.28515625" customWidth="1"/>
    <col min="4" max="4" width="13.28515625" customWidth="1"/>
    <col min="5" max="5" width="20.5703125" customWidth="1"/>
    <col min="6" max="6" width="20.28515625" customWidth="1"/>
    <col min="7" max="7" width="13.5703125" customWidth="1"/>
    <col min="8" max="8" width="21.140625" customWidth="1"/>
    <col min="9" max="9" width="20.28515625" customWidth="1"/>
    <col min="10" max="10" width="16.85546875" customWidth="1"/>
    <col min="11" max="11" width="20" customWidth="1"/>
    <col min="12" max="12" width="19.85546875" customWidth="1"/>
    <col min="13" max="13" width="13.28515625" customWidth="1"/>
    <col min="14" max="14" width="19.42578125" customWidth="1"/>
    <col min="15" max="15" width="19.85546875" customWidth="1"/>
    <col min="16" max="16" width="13.7109375" customWidth="1"/>
    <col min="17" max="17" width="27.140625" customWidth="1"/>
  </cols>
  <sheetData>
    <row r="1" spans="1:17" ht="41.25" customHeight="1" x14ac:dyDescent="0.25">
      <c r="A1" s="1383" t="s">
        <v>605</v>
      </c>
      <c r="B1" s="1383"/>
      <c r="C1" s="1383"/>
      <c r="D1" s="1383"/>
      <c r="E1" s="1383"/>
      <c r="F1" s="1383"/>
      <c r="G1" s="1383"/>
      <c r="H1" s="1383"/>
      <c r="I1" s="1383"/>
      <c r="J1" s="1383"/>
      <c r="K1" s="1383"/>
      <c r="L1" s="1383"/>
      <c r="M1" s="1383"/>
      <c r="N1" s="1383"/>
      <c r="O1" s="1383"/>
      <c r="P1" s="1383"/>
      <c r="Q1" s="1383"/>
    </row>
    <row r="2" spans="1:17" ht="26.25" customHeight="1" x14ac:dyDescent="0.25">
      <c r="A2" s="1384" t="s">
        <v>606</v>
      </c>
      <c r="B2" s="1384"/>
      <c r="C2" s="1384"/>
      <c r="D2" s="1384"/>
      <c r="E2" s="1384"/>
      <c r="F2" s="1384"/>
      <c r="G2" s="1384"/>
      <c r="H2" s="1384"/>
      <c r="I2" s="1384"/>
      <c r="J2" s="1384"/>
      <c r="K2" s="1384"/>
      <c r="L2" s="1384"/>
      <c r="M2" s="1384"/>
      <c r="N2" s="1384"/>
      <c r="O2" s="1384"/>
      <c r="P2" s="1384"/>
      <c r="Q2" s="1384"/>
    </row>
    <row r="3" spans="1:17" ht="37.5" customHeight="1" thickBot="1" x14ac:dyDescent="0.3">
      <c r="A3" s="1329" t="s">
        <v>306</v>
      </c>
      <c r="B3" s="1329"/>
      <c r="C3" s="31"/>
      <c r="D3" s="31"/>
      <c r="E3" s="31"/>
      <c r="F3" s="31"/>
      <c r="G3" s="31"/>
      <c r="H3" s="31"/>
      <c r="I3" s="31"/>
      <c r="J3" s="31"/>
      <c r="K3" s="31"/>
      <c r="L3" s="31"/>
      <c r="M3" s="31"/>
      <c r="N3" s="31"/>
      <c r="O3" s="218"/>
      <c r="P3" s="1168" t="s">
        <v>307</v>
      </c>
      <c r="Q3" s="1168"/>
    </row>
    <row r="4" spans="1:17" ht="23.25" customHeight="1" thickTop="1" thickBot="1" x14ac:dyDescent="0.3">
      <c r="A4" s="1394" t="s">
        <v>37</v>
      </c>
      <c r="B4" s="1380" t="s">
        <v>22</v>
      </c>
      <c r="C4" s="1380"/>
      <c r="D4" s="1380"/>
      <c r="E4" s="1380"/>
      <c r="F4" s="1380"/>
      <c r="G4" s="1380"/>
      <c r="H4" s="1380"/>
      <c r="I4" s="1380"/>
      <c r="J4" s="1381"/>
      <c r="K4" s="1379" t="s">
        <v>609</v>
      </c>
      <c r="L4" s="1380"/>
      <c r="M4" s="1381"/>
      <c r="N4" s="1379" t="s">
        <v>604</v>
      </c>
      <c r="O4" s="1380"/>
      <c r="P4" s="1381"/>
      <c r="Q4" s="1391" t="s">
        <v>74</v>
      </c>
    </row>
    <row r="5" spans="1:17" ht="31.5" customHeight="1" thickBot="1" x14ac:dyDescent="0.3">
      <c r="A5" s="1395"/>
      <c r="B5" s="1385" t="s">
        <v>264</v>
      </c>
      <c r="C5" s="1386"/>
      <c r="D5" s="1386"/>
      <c r="E5" s="1386"/>
      <c r="F5" s="1386"/>
      <c r="G5" s="1386"/>
      <c r="H5" s="1386"/>
      <c r="I5" s="1386"/>
      <c r="J5" s="1387"/>
      <c r="K5" s="1367"/>
      <c r="L5" s="1368"/>
      <c r="M5" s="1369"/>
      <c r="N5" s="1367"/>
      <c r="O5" s="1368"/>
      <c r="P5" s="1369"/>
      <c r="Q5" s="1392"/>
    </row>
    <row r="6" spans="1:17" ht="40.5" customHeight="1" thickTop="1" thickBot="1" x14ac:dyDescent="0.3">
      <c r="A6" s="1395"/>
      <c r="B6" s="1359" t="s">
        <v>2</v>
      </c>
      <c r="C6" s="1360"/>
      <c r="D6" s="1361"/>
      <c r="E6" s="1359" t="s">
        <v>457</v>
      </c>
      <c r="F6" s="1360"/>
      <c r="G6" s="1361"/>
      <c r="H6" s="1359" t="s">
        <v>5</v>
      </c>
      <c r="I6" s="1360"/>
      <c r="J6" s="1361"/>
      <c r="K6" s="1397" t="s">
        <v>610</v>
      </c>
      <c r="L6" s="1375"/>
      <c r="M6" s="1398"/>
      <c r="N6" s="1375" t="s">
        <v>611</v>
      </c>
      <c r="O6" s="1374"/>
      <c r="P6" s="1388"/>
      <c r="Q6" s="1392"/>
    </row>
    <row r="7" spans="1:17" ht="39" customHeight="1" thickTop="1" thickBot="1" x14ac:dyDescent="0.3">
      <c r="A7" s="1395"/>
      <c r="B7" s="1367" t="s">
        <v>136</v>
      </c>
      <c r="C7" s="1368"/>
      <c r="D7" s="1369"/>
      <c r="E7" s="1367" t="s">
        <v>458</v>
      </c>
      <c r="F7" s="1368"/>
      <c r="G7" s="1369"/>
      <c r="H7" s="1367" t="s">
        <v>137</v>
      </c>
      <c r="I7" s="1368"/>
      <c r="J7" s="1369"/>
      <c r="K7" s="1367"/>
      <c r="L7" s="1368"/>
      <c r="M7" s="1369"/>
      <c r="N7" s="1389"/>
      <c r="O7" s="1389"/>
      <c r="P7" s="1390"/>
      <c r="Q7" s="1392"/>
    </row>
    <row r="8" spans="1:17" ht="96.75" customHeight="1" thickBot="1" x14ac:dyDescent="0.3">
      <c r="A8" s="1395"/>
      <c r="B8" s="1106" t="s">
        <v>158</v>
      </c>
      <c r="C8" s="1104" t="s">
        <v>305</v>
      </c>
      <c r="D8" s="1107" t="s">
        <v>159</v>
      </c>
      <c r="E8" s="1106" t="s">
        <v>158</v>
      </c>
      <c r="F8" s="1104" t="s">
        <v>305</v>
      </c>
      <c r="G8" s="1107" t="s">
        <v>159</v>
      </c>
      <c r="H8" s="1106" t="s">
        <v>158</v>
      </c>
      <c r="I8" s="1104" t="s">
        <v>305</v>
      </c>
      <c r="J8" s="1107" t="s">
        <v>159</v>
      </c>
      <c r="K8" s="1106" t="s">
        <v>158</v>
      </c>
      <c r="L8" s="1104" t="s">
        <v>160</v>
      </c>
      <c r="M8" s="1107" t="s">
        <v>159</v>
      </c>
      <c r="N8" s="1104" t="s">
        <v>158</v>
      </c>
      <c r="O8" s="941" t="s">
        <v>160</v>
      </c>
      <c r="P8" s="942" t="s">
        <v>159</v>
      </c>
      <c r="Q8" s="1392"/>
    </row>
    <row r="9" spans="1:17" ht="109.5" customHeight="1" thickTop="1" thickBot="1" x14ac:dyDescent="0.3">
      <c r="A9" s="1396"/>
      <c r="B9" s="1108" t="s">
        <v>362</v>
      </c>
      <c r="C9" s="1105" t="s">
        <v>364</v>
      </c>
      <c r="D9" s="1109" t="s">
        <v>330</v>
      </c>
      <c r="E9" s="1108" t="s">
        <v>362</v>
      </c>
      <c r="F9" s="1105" t="s">
        <v>364</v>
      </c>
      <c r="G9" s="1109" t="s">
        <v>330</v>
      </c>
      <c r="H9" s="1108" t="s">
        <v>362</v>
      </c>
      <c r="I9" s="1105" t="s">
        <v>364</v>
      </c>
      <c r="J9" s="1109" t="s">
        <v>330</v>
      </c>
      <c r="K9" s="1108" t="s">
        <v>362</v>
      </c>
      <c r="L9" s="1105" t="s">
        <v>364</v>
      </c>
      <c r="M9" s="1109" t="s">
        <v>330</v>
      </c>
      <c r="N9" s="1105" t="s">
        <v>362</v>
      </c>
      <c r="O9" s="253" t="s">
        <v>364</v>
      </c>
      <c r="P9" s="254" t="s">
        <v>330</v>
      </c>
      <c r="Q9" s="1393"/>
    </row>
    <row r="10" spans="1:17" ht="30.95" customHeight="1" thickTop="1" x14ac:dyDescent="0.25">
      <c r="A10" s="464" t="s">
        <v>48</v>
      </c>
      <c r="B10" s="892">
        <v>51.241935483870961</v>
      </c>
      <c r="C10" s="892">
        <v>21.153225806451616</v>
      </c>
      <c r="D10" s="892">
        <v>21.387096774193559</v>
      </c>
      <c r="E10" s="892">
        <v>154.58677685950417</v>
      </c>
      <c r="F10" s="892">
        <v>52.322314049586751</v>
      </c>
      <c r="G10" s="892">
        <v>101.44628099173556</v>
      </c>
      <c r="H10" s="892">
        <v>113.1052631578947</v>
      </c>
      <c r="I10" s="892">
        <v>32.126315789473679</v>
      </c>
      <c r="J10" s="892">
        <v>295.26315789473699</v>
      </c>
      <c r="K10" s="892">
        <v>105.30588235294114</v>
      </c>
      <c r="L10" s="892">
        <v>35.311764705882354</v>
      </c>
      <c r="M10" s="892">
        <v>126.40294117647089</v>
      </c>
      <c r="N10" s="892">
        <v>94.641807909604566</v>
      </c>
      <c r="O10" s="892">
        <v>51.037288135593279</v>
      </c>
      <c r="P10" s="892">
        <v>90.14576271186472</v>
      </c>
      <c r="Q10" s="457" t="s">
        <v>138</v>
      </c>
    </row>
    <row r="11" spans="1:17" ht="30.95" customHeight="1" x14ac:dyDescent="0.25">
      <c r="A11" s="458" t="s">
        <v>6</v>
      </c>
      <c r="B11" s="893">
        <v>31.774999999999999</v>
      </c>
      <c r="C11" s="893">
        <v>2.8166666666666673</v>
      </c>
      <c r="D11" s="893">
        <v>15.108333333333334</v>
      </c>
      <c r="E11" s="893">
        <v>47.53333333333331</v>
      </c>
      <c r="F11" s="893">
        <v>1.7333333333333323</v>
      </c>
      <c r="G11" s="893">
        <v>9.5166666666666622</v>
      </c>
      <c r="H11" s="893">
        <v>41.339999999999996</v>
      </c>
      <c r="I11" s="893">
        <v>2.1100000000000008</v>
      </c>
      <c r="J11" s="893">
        <v>11.950000000000003</v>
      </c>
      <c r="K11" s="893">
        <v>40.149999999999977</v>
      </c>
      <c r="L11" s="893">
        <v>2.2264705882352938</v>
      </c>
      <c r="M11" s="893">
        <v>12.205882352941185</v>
      </c>
      <c r="N11" s="893">
        <v>42.780232558139573</v>
      </c>
      <c r="O11" s="893">
        <v>4.4255813953488463</v>
      </c>
      <c r="P11" s="893">
        <v>16.450000000000042</v>
      </c>
      <c r="Q11" s="459" t="s">
        <v>139</v>
      </c>
    </row>
    <row r="12" spans="1:17" ht="30.95" customHeight="1" x14ac:dyDescent="0.25">
      <c r="A12" s="460" t="s">
        <v>7</v>
      </c>
      <c r="B12" s="894">
        <v>80.409836065573785</v>
      </c>
      <c r="C12" s="894">
        <v>25.286885245901633</v>
      </c>
      <c r="D12" s="894">
        <v>10.508196721311473</v>
      </c>
      <c r="E12" s="894">
        <v>143.91129032258067</v>
      </c>
      <c r="F12" s="894">
        <v>46.653225806451616</v>
      </c>
      <c r="G12" s="894">
        <v>35.080645161290313</v>
      </c>
      <c r="H12" s="894">
        <v>115.72477064220182</v>
      </c>
      <c r="I12" s="894">
        <v>29.128440366972477</v>
      </c>
      <c r="J12" s="894">
        <v>20.284403669724767</v>
      </c>
      <c r="K12" s="894">
        <v>113.43380281690139</v>
      </c>
      <c r="L12" s="894">
        <v>33.929577464788721</v>
      </c>
      <c r="M12" s="894">
        <v>22.092957746478859</v>
      </c>
      <c r="N12" s="894">
        <v>94.584357541899493</v>
      </c>
      <c r="O12" s="894">
        <v>24.898324022346369</v>
      </c>
      <c r="P12" s="894">
        <v>17.549720670391093</v>
      </c>
      <c r="Q12" s="461" t="s">
        <v>510</v>
      </c>
    </row>
    <row r="13" spans="1:17" ht="30.95" customHeight="1" x14ac:dyDescent="0.25">
      <c r="A13" s="458" t="s">
        <v>46</v>
      </c>
      <c r="B13" s="893">
        <v>80.533898305084705</v>
      </c>
      <c r="C13" s="893">
        <v>24.016949152542338</v>
      </c>
      <c r="D13" s="893">
        <v>33.686440677966068</v>
      </c>
      <c r="E13" s="893">
        <v>238.92561983471074</v>
      </c>
      <c r="F13" s="893">
        <v>90.661157024793269</v>
      </c>
      <c r="G13" s="893">
        <v>234.04958677685946</v>
      </c>
      <c r="H13" s="893">
        <v>131.89189189189173</v>
      </c>
      <c r="I13" s="893">
        <v>49.009009009008984</v>
      </c>
      <c r="J13" s="893">
        <v>120.09009009009004</v>
      </c>
      <c r="K13" s="893">
        <v>151.58000000000013</v>
      </c>
      <c r="L13" s="893">
        <v>54.98285714285722</v>
      </c>
      <c r="M13" s="893">
        <v>130.35714285714289</v>
      </c>
      <c r="N13" s="893">
        <v>116.15329341317388</v>
      </c>
      <c r="O13" s="893">
        <v>37.421556886227648</v>
      </c>
      <c r="P13" s="893">
        <v>97.408383233533172</v>
      </c>
      <c r="Q13" s="459" t="s">
        <v>141</v>
      </c>
    </row>
    <row r="14" spans="1:17" ht="30.95" customHeight="1" x14ac:dyDescent="0.25">
      <c r="A14" s="460" t="s">
        <v>9</v>
      </c>
      <c r="B14" s="894">
        <v>85.233918128654921</v>
      </c>
      <c r="C14" s="894">
        <v>36.491228070175424</v>
      </c>
      <c r="D14" s="894">
        <v>50.116959064327439</v>
      </c>
      <c r="E14" s="894">
        <v>202.75376884422107</v>
      </c>
      <c r="F14" s="894">
        <v>58.924623115577837</v>
      </c>
      <c r="G14" s="894">
        <v>53.819095477386874</v>
      </c>
      <c r="H14" s="894">
        <v>224.54716981132074</v>
      </c>
      <c r="I14" s="894">
        <v>115.94339622641508</v>
      </c>
      <c r="J14" s="894">
        <v>86.817610062893067</v>
      </c>
      <c r="K14" s="894">
        <v>171.31568998109631</v>
      </c>
      <c r="L14" s="894">
        <v>68.810964083175776</v>
      </c>
      <c r="M14" s="894">
        <v>62.540642722117134</v>
      </c>
      <c r="N14" s="894">
        <v>130.6951724137927</v>
      </c>
      <c r="O14" s="894">
        <v>49.819310344827372</v>
      </c>
      <c r="P14" s="894">
        <v>55.306206896551579</v>
      </c>
      <c r="Q14" s="461" t="s">
        <v>142</v>
      </c>
    </row>
    <row r="15" spans="1:17" ht="30.95" customHeight="1" x14ac:dyDescent="0.25">
      <c r="A15" s="458" t="s">
        <v>10</v>
      </c>
      <c r="B15" s="893">
        <v>61.450819672131132</v>
      </c>
      <c r="C15" s="893">
        <v>16.344262295081961</v>
      </c>
      <c r="D15" s="893">
        <v>9.3688524590163933</v>
      </c>
      <c r="E15" s="893">
        <v>196.11016949152531</v>
      </c>
      <c r="F15" s="893">
        <v>36.237288135593218</v>
      </c>
      <c r="G15" s="893">
        <v>18.372881355932208</v>
      </c>
      <c r="H15" s="893">
        <v>265.14999999999986</v>
      </c>
      <c r="I15" s="893">
        <v>41.5</v>
      </c>
      <c r="J15" s="893">
        <v>67.630000000000038</v>
      </c>
      <c r="K15" s="893">
        <v>168.09705882352935</v>
      </c>
      <c r="L15" s="893">
        <v>30.647058823529388</v>
      </c>
      <c r="M15" s="893">
        <v>29.629411764705875</v>
      </c>
      <c r="N15" s="893">
        <v>105.20444444444385</v>
      </c>
      <c r="O15" s="893">
        <v>21.027777777777676</v>
      </c>
      <c r="P15" s="893">
        <v>38.543333333333486</v>
      </c>
      <c r="Q15" s="459" t="s">
        <v>143</v>
      </c>
    </row>
    <row r="16" spans="1:17" ht="30.95" customHeight="1" x14ac:dyDescent="0.25">
      <c r="A16" s="460" t="s">
        <v>11</v>
      </c>
      <c r="B16" s="894">
        <v>67.241134751773103</v>
      </c>
      <c r="C16" s="894">
        <v>21.248226950354606</v>
      </c>
      <c r="D16" s="894">
        <v>37.730496453900734</v>
      </c>
      <c r="E16" s="894">
        <v>95.692307692307693</v>
      </c>
      <c r="F16" s="894">
        <v>27.384615384615387</v>
      </c>
      <c r="G16" s="894">
        <v>29.010989010989015</v>
      </c>
      <c r="H16" s="894">
        <v>85.714285714285765</v>
      </c>
      <c r="I16" s="894">
        <v>25.000000000000007</v>
      </c>
      <c r="J16" s="894">
        <v>42.04761904761903</v>
      </c>
      <c r="K16" s="894">
        <v>80.679525222551916</v>
      </c>
      <c r="L16" s="894">
        <v>24.074183976261132</v>
      </c>
      <c r="M16" s="894">
        <v>36.721068249258174</v>
      </c>
      <c r="N16" s="894">
        <v>73.554639175257691</v>
      </c>
      <c r="O16" s="894">
        <v>24.703092783505138</v>
      </c>
      <c r="P16" s="894">
        <v>32.536082474226802</v>
      </c>
      <c r="Q16" s="461" t="s">
        <v>144</v>
      </c>
    </row>
    <row r="17" spans="1:17" ht="30.95" customHeight="1" x14ac:dyDescent="0.25">
      <c r="A17" s="458" t="s">
        <v>12</v>
      </c>
      <c r="B17" s="893">
        <v>64.423999999999992</v>
      </c>
      <c r="C17" s="893">
        <v>9.7359999999999989</v>
      </c>
      <c r="D17" s="893">
        <v>23.304000000000002</v>
      </c>
      <c r="E17" s="893">
        <v>121.08695652173914</v>
      </c>
      <c r="F17" s="893">
        <v>18.965217391304346</v>
      </c>
      <c r="G17" s="893">
        <v>98.626086956521775</v>
      </c>
      <c r="H17" s="893">
        <v>123.91428571428573</v>
      </c>
      <c r="I17" s="893">
        <v>13.180952380952382</v>
      </c>
      <c r="J17" s="893">
        <v>57.971428571428596</v>
      </c>
      <c r="K17" s="893">
        <v>101.41739130434779</v>
      </c>
      <c r="L17" s="893">
        <v>13.860869565217383</v>
      </c>
      <c r="M17" s="893">
        <v>58.962318840579677</v>
      </c>
      <c r="N17" s="893">
        <v>80.977011494253091</v>
      </c>
      <c r="O17" s="893">
        <v>12.857471264367806</v>
      </c>
      <c r="P17" s="893">
        <v>66.733333333333249</v>
      </c>
      <c r="Q17" s="459" t="s">
        <v>145</v>
      </c>
    </row>
    <row r="18" spans="1:17" ht="30.95" customHeight="1" x14ac:dyDescent="0.25">
      <c r="A18" s="460" t="s">
        <v>13</v>
      </c>
      <c r="B18" s="894">
        <v>64.260000000000005</v>
      </c>
      <c r="C18" s="894">
        <v>22.08</v>
      </c>
      <c r="D18" s="894">
        <v>7.14</v>
      </c>
      <c r="E18" s="894">
        <v>129.44099378881984</v>
      </c>
      <c r="F18" s="894">
        <v>28.633540372670804</v>
      </c>
      <c r="G18" s="894">
        <v>23.217391304347817</v>
      </c>
      <c r="H18" s="894">
        <v>148.28571428571445</v>
      </c>
      <c r="I18" s="894">
        <v>26.999999999999993</v>
      </c>
      <c r="J18" s="894">
        <v>21.071428571428569</v>
      </c>
      <c r="K18" s="894">
        <v>127.67236467236465</v>
      </c>
      <c r="L18" s="894">
        <v>27.048433048433044</v>
      </c>
      <c r="M18" s="894">
        <v>20.071225071225069</v>
      </c>
      <c r="N18" s="894">
        <v>95.851162790697856</v>
      </c>
      <c r="O18" s="894">
        <v>27.976744186046517</v>
      </c>
      <c r="P18" s="894">
        <v>25.460465116279032</v>
      </c>
      <c r="Q18" s="461" t="s">
        <v>146</v>
      </c>
    </row>
    <row r="19" spans="1:17" ht="30.95" customHeight="1" x14ac:dyDescent="0.25">
      <c r="A19" s="458" t="s">
        <v>49</v>
      </c>
      <c r="B19" s="893">
        <v>50.672727272727272</v>
      </c>
      <c r="C19" s="893">
        <v>26.327272727272724</v>
      </c>
      <c r="D19" s="893">
        <v>17.745454545454553</v>
      </c>
      <c r="E19" s="893">
        <v>140.12396694214877</v>
      </c>
      <c r="F19" s="893">
        <v>54.710743801652882</v>
      </c>
      <c r="G19" s="893">
        <v>30.165289256198339</v>
      </c>
      <c r="H19" s="893">
        <v>120.57692307692311</v>
      </c>
      <c r="I19" s="893">
        <v>67.403846153846189</v>
      </c>
      <c r="J19" s="893">
        <v>28.221153846153847</v>
      </c>
      <c r="K19" s="893">
        <v>104.68358208955229</v>
      </c>
      <c r="L19" s="893">
        <v>49.3313432835821</v>
      </c>
      <c r="M19" s="893">
        <v>25.483582089552225</v>
      </c>
      <c r="N19" s="893">
        <v>77.346113989637246</v>
      </c>
      <c r="O19" s="893">
        <v>37.467357512953313</v>
      </c>
      <c r="P19" s="893">
        <v>21.859067357512981</v>
      </c>
      <c r="Q19" s="459" t="s">
        <v>147</v>
      </c>
    </row>
    <row r="20" spans="1:17" ht="30.95" customHeight="1" x14ac:dyDescent="0.25">
      <c r="A20" s="460" t="s">
        <v>50</v>
      </c>
      <c r="B20" s="894">
        <v>40.391666666666637</v>
      </c>
      <c r="C20" s="894">
        <v>24.474999999999994</v>
      </c>
      <c r="D20" s="894">
        <v>48.791666666666629</v>
      </c>
      <c r="E20" s="894">
        <v>157.91666666666663</v>
      </c>
      <c r="F20" s="894">
        <v>82.383333333333269</v>
      </c>
      <c r="G20" s="894">
        <v>143.37499999999994</v>
      </c>
      <c r="H20" s="894">
        <v>221.54444444444437</v>
      </c>
      <c r="I20" s="894">
        <v>245.28888888888889</v>
      </c>
      <c r="J20" s="894">
        <v>162.56666666666661</v>
      </c>
      <c r="K20" s="894">
        <v>132.53333333333342</v>
      </c>
      <c r="L20" s="894">
        <v>105.75454545454546</v>
      </c>
      <c r="M20" s="894">
        <v>114.21515151515153</v>
      </c>
      <c r="N20" s="894">
        <v>83.283040935672318</v>
      </c>
      <c r="O20" s="894">
        <v>58.123976608186844</v>
      </c>
      <c r="P20" s="894">
        <v>73.250292397660644</v>
      </c>
      <c r="Q20" s="461" t="s">
        <v>148</v>
      </c>
    </row>
    <row r="21" spans="1:17" ht="30.95" customHeight="1" x14ac:dyDescent="0.25">
      <c r="A21" s="458" t="s">
        <v>51</v>
      </c>
      <c r="B21" s="893">
        <v>46.374999999999993</v>
      </c>
      <c r="C21" s="893">
        <v>16.625000000000004</v>
      </c>
      <c r="D21" s="893">
        <v>11.666666666666668</v>
      </c>
      <c r="E21" s="893">
        <v>86.583333333333314</v>
      </c>
      <c r="F21" s="893">
        <v>27.375</v>
      </c>
      <c r="G21" s="893">
        <v>26.858333333333338</v>
      </c>
      <c r="H21" s="893">
        <v>125.47368421052633</v>
      </c>
      <c r="I21" s="893">
        <v>35.789473684210549</v>
      </c>
      <c r="J21" s="893">
        <v>45.578947368421076</v>
      </c>
      <c r="K21" s="893">
        <v>83.208955223880594</v>
      </c>
      <c r="L21" s="893">
        <v>25.910447761194032</v>
      </c>
      <c r="M21" s="893">
        <v>26.725373134328333</v>
      </c>
      <c r="N21" s="893">
        <v>64.797590361445714</v>
      </c>
      <c r="O21" s="893">
        <v>20.701204819277063</v>
      </c>
      <c r="P21" s="893">
        <v>23.353012048192767</v>
      </c>
      <c r="Q21" s="459" t="s">
        <v>149</v>
      </c>
    </row>
    <row r="22" spans="1:17" ht="30.95" customHeight="1" x14ac:dyDescent="0.25">
      <c r="A22" s="460" t="s">
        <v>17</v>
      </c>
      <c r="B22" s="894">
        <v>50.491803278688536</v>
      </c>
      <c r="C22" s="894">
        <v>26.909836065573771</v>
      </c>
      <c r="D22" s="894">
        <v>64.278688524590152</v>
      </c>
      <c r="E22" s="894">
        <v>146.38655462184883</v>
      </c>
      <c r="F22" s="894">
        <v>66.050420168067234</v>
      </c>
      <c r="G22" s="894">
        <v>135.92436974789914</v>
      </c>
      <c r="H22" s="894">
        <v>168.05000000000007</v>
      </c>
      <c r="I22" s="894">
        <v>73.729999999999976</v>
      </c>
      <c r="J22" s="894">
        <v>190.25999999999996</v>
      </c>
      <c r="K22" s="894">
        <v>118.43108504398819</v>
      </c>
      <c r="L22" s="894">
        <v>54.299120234604061</v>
      </c>
      <c r="M22" s="894">
        <v>126.22580645161273</v>
      </c>
      <c r="N22" s="894">
        <v>100.26941176470633</v>
      </c>
      <c r="O22" s="894">
        <v>40.831764705882442</v>
      </c>
      <c r="P22" s="894">
        <v>129.02588235294135</v>
      </c>
      <c r="Q22" s="461" t="s">
        <v>150</v>
      </c>
    </row>
    <row r="23" spans="1:17" ht="30.95" customHeight="1" x14ac:dyDescent="0.25">
      <c r="A23" s="458" t="s">
        <v>18</v>
      </c>
      <c r="B23" s="893">
        <v>52.833333333333343</v>
      </c>
      <c r="C23" s="893">
        <v>8.2916666666666696</v>
      </c>
      <c r="D23" s="893">
        <v>30.93333333333333</v>
      </c>
      <c r="E23" s="893">
        <v>129.85217391304346</v>
      </c>
      <c r="F23" s="893">
        <v>31.695652173913061</v>
      </c>
      <c r="G23" s="893">
        <v>102.33913043478262</v>
      </c>
      <c r="H23" s="893">
        <v>123.28571428571428</v>
      </c>
      <c r="I23" s="893">
        <v>29.571428571428577</v>
      </c>
      <c r="J23" s="893">
        <v>124.60000000000005</v>
      </c>
      <c r="K23" s="893">
        <v>98.042622950819663</v>
      </c>
      <c r="L23" s="893">
        <v>22.000000000000014</v>
      </c>
      <c r="M23" s="893">
        <v>79.354098360655726</v>
      </c>
      <c r="N23" s="893">
        <v>83.153571428571453</v>
      </c>
      <c r="O23" s="893">
        <v>17.339285714285719</v>
      </c>
      <c r="P23" s="893">
        <v>71.972619047618991</v>
      </c>
      <c r="Q23" s="459" t="s">
        <v>151</v>
      </c>
    </row>
    <row r="24" spans="1:17" ht="30.95" customHeight="1" thickBot="1" x14ac:dyDescent="0.3">
      <c r="A24" s="462" t="s">
        <v>52</v>
      </c>
      <c r="B24" s="895">
        <v>56.008333333333354</v>
      </c>
      <c r="C24" s="895">
        <v>13.125</v>
      </c>
      <c r="D24" s="895">
        <v>31.949999999999992</v>
      </c>
      <c r="E24" s="895">
        <v>177.00000000000003</v>
      </c>
      <c r="F24" s="895">
        <v>35.874999999999993</v>
      </c>
      <c r="G24" s="895">
        <v>65.3333333333333</v>
      </c>
      <c r="H24" s="895">
        <v>105.95652173913044</v>
      </c>
      <c r="I24" s="895">
        <v>21.434782608695659</v>
      </c>
      <c r="J24" s="895">
        <v>38.869565217391305</v>
      </c>
      <c r="K24" s="895">
        <v>113.08732394366193</v>
      </c>
      <c r="L24" s="895">
        <v>23.507042253521131</v>
      </c>
      <c r="M24" s="895">
        <v>45.476056338028151</v>
      </c>
      <c r="N24" s="895">
        <v>101.71472081218268</v>
      </c>
      <c r="O24" s="895">
        <v>21.994923857868013</v>
      </c>
      <c r="P24" s="895">
        <v>89.099492385786576</v>
      </c>
      <c r="Q24" s="463" t="s">
        <v>152</v>
      </c>
    </row>
    <row r="25" spans="1:17" ht="30.95" customHeight="1" thickTop="1" thickBot="1" x14ac:dyDescent="0.3">
      <c r="A25" s="114" t="s">
        <v>569</v>
      </c>
      <c r="B25" s="896">
        <v>70.419142265926709</v>
      </c>
      <c r="C25" s="896">
        <v>26.689205296759372</v>
      </c>
      <c r="D25" s="896">
        <v>36.698780054310355</v>
      </c>
      <c r="E25" s="896">
        <v>174.04122041459922</v>
      </c>
      <c r="F25" s="896">
        <v>50.852063846661608</v>
      </c>
      <c r="G25" s="896">
        <v>63.66532833086859</v>
      </c>
      <c r="H25" s="896">
        <v>178.94409397665439</v>
      </c>
      <c r="I25" s="896">
        <v>78.670893172314905</v>
      </c>
      <c r="J25" s="896">
        <v>86.653334056730571</v>
      </c>
      <c r="K25" s="896">
        <v>141.09734182602077</v>
      </c>
      <c r="L25" s="896">
        <v>51.235643130714585</v>
      </c>
      <c r="M25" s="896">
        <v>61.656811348389333</v>
      </c>
      <c r="N25" s="896">
        <v>109.46768065279737</v>
      </c>
      <c r="O25" s="896">
        <v>39.17934822546502</v>
      </c>
      <c r="P25" s="896">
        <v>56.288146625823991</v>
      </c>
      <c r="Q25" s="252" t="s">
        <v>546</v>
      </c>
    </row>
    <row r="26" spans="1:17" ht="30.95" customHeight="1" thickTop="1" x14ac:dyDescent="0.25">
      <c r="A26" s="1357" t="s">
        <v>491</v>
      </c>
      <c r="B26" s="1357"/>
      <c r="C26" s="377"/>
      <c r="D26" s="377"/>
      <c r="E26" s="377"/>
      <c r="F26" s="377"/>
      <c r="G26" s="377"/>
      <c r="H26" s="377"/>
      <c r="I26" s="377"/>
      <c r="J26" s="377"/>
      <c r="K26" s="377"/>
      <c r="L26" s="377"/>
      <c r="M26" s="377"/>
      <c r="N26" s="377"/>
      <c r="O26" s="1358" t="s">
        <v>492</v>
      </c>
      <c r="P26" s="1358"/>
      <c r="Q26" s="1358"/>
    </row>
    <row r="27" spans="1:17" ht="30.95" customHeight="1" x14ac:dyDescent="0.25">
      <c r="A27" s="701" t="s">
        <v>493</v>
      </c>
      <c r="B27" s="897">
        <v>43.421052631578945</v>
      </c>
      <c r="C27" s="897">
        <v>13.284210526315793</v>
      </c>
      <c r="D27" s="897">
        <v>3.3473684210526327</v>
      </c>
      <c r="E27" s="897">
        <v>136.82051282051282</v>
      </c>
      <c r="F27" s="897">
        <v>19.143589743589747</v>
      </c>
      <c r="G27" s="897">
        <v>8.8871794871794876</v>
      </c>
      <c r="H27" s="897">
        <v>91.210526315789437</v>
      </c>
      <c r="I27" s="897">
        <v>1.263157894736842</v>
      </c>
      <c r="J27" s="897">
        <v>5.1052631578947345</v>
      </c>
      <c r="K27" s="897">
        <v>102.51948051948054</v>
      </c>
      <c r="L27" s="897">
        <v>13.285714285714304</v>
      </c>
      <c r="M27" s="897">
        <v>6.5870129870129892</v>
      </c>
      <c r="N27" s="897">
        <v>72.530612244898066</v>
      </c>
      <c r="O27" s="897">
        <v>9.3224489795918597</v>
      </c>
      <c r="P27" s="897">
        <v>18.536054421768661</v>
      </c>
      <c r="Q27" s="702" t="s">
        <v>496</v>
      </c>
    </row>
    <row r="28" spans="1:17" ht="30.95" customHeight="1" x14ac:dyDescent="0.25">
      <c r="A28" s="705" t="s">
        <v>494</v>
      </c>
      <c r="B28" s="898">
        <v>39.494736842105269</v>
      </c>
      <c r="C28" s="898">
        <v>6.3684210526315788</v>
      </c>
      <c r="D28" s="898">
        <v>2.9473684210526296</v>
      </c>
      <c r="E28" s="898">
        <v>89.263157894736821</v>
      </c>
      <c r="F28" s="898">
        <v>29.315789473684209</v>
      </c>
      <c r="G28" s="898">
        <v>20.84210526315789</v>
      </c>
      <c r="H28" s="898">
        <v>73.473684210526258</v>
      </c>
      <c r="I28" s="898">
        <v>31.526315789473681</v>
      </c>
      <c r="J28" s="898">
        <v>3.6842105263157885</v>
      </c>
      <c r="K28" s="898">
        <v>72.873684210526278</v>
      </c>
      <c r="L28" s="898">
        <v>24.13157894736845</v>
      </c>
      <c r="M28" s="898">
        <v>12.078947368421051</v>
      </c>
      <c r="N28" s="898">
        <v>58.071186440677891</v>
      </c>
      <c r="O28" s="898">
        <v>18.053107344632753</v>
      </c>
      <c r="P28" s="898">
        <v>13.41807909604521</v>
      </c>
      <c r="Q28" s="706" t="s">
        <v>497</v>
      </c>
    </row>
    <row r="29" spans="1:17" ht="30.95" customHeight="1" thickBot="1" x14ac:dyDescent="0.3">
      <c r="A29" s="703" t="s">
        <v>495</v>
      </c>
      <c r="B29" s="899">
        <v>40.191489361702111</v>
      </c>
      <c r="C29" s="899">
        <v>2.9468085106382964</v>
      </c>
      <c r="D29" s="899">
        <v>5.2765957446808516</v>
      </c>
      <c r="E29" s="899">
        <v>93.125654450261791</v>
      </c>
      <c r="F29" s="899">
        <v>13.664921465968604</v>
      </c>
      <c r="G29" s="899">
        <v>92.371727748691129</v>
      </c>
      <c r="H29" s="899">
        <v>100.31578947368421</v>
      </c>
      <c r="I29" s="899">
        <v>15.473684210526315</v>
      </c>
      <c r="J29" s="899">
        <v>173.4736842105263</v>
      </c>
      <c r="K29" s="899">
        <v>81.828947368420998</v>
      </c>
      <c r="L29" s="899">
        <v>11.465789473684206</v>
      </c>
      <c r="M29" s="899">
        <v>91.102631578947353</v>
      </c>
      <c r="N29" s="899">
        <v>69.831901840490886</v>
      </c>
      <c r="O29" s="899">
        <v>11.919018404907963</v>
      </c>
      <c r="P29" s="899">
        <v>74.449079754601371</v>
      </c>
      <c r="Q29" s="704" t="s">
        <v>498</v>
      </c>
    </row>
    <row r="30" spans="1:17" ht="30.95" customHeight="1" thickTop="1" thickBot="1" x14ac:dyDescent="0.3">
      <c r="A30" s="339" t="s">
        <v>569</v>
      </c>
      <c r="B30" s="900">
        <v>40.606064284429259</v>
      </c>
      <c r="C30" s="900">
        <v>6.126708551075474</v>
      </c>
      <c r="D30" s="900">
        <v>4.1288740709154652</v>
      </c>
      <c r="E30" s="900">
        <v>100.69110786524691</v>
      </c>
      <c r="F30" s="900">
        <v>19.836493119932634</v>
      </c>
      <c r="G30" s="900">
        <v>52.373869759761057</v>
      </c>
      <c r="H30" s="900">
        <v>89.756145441344486</v>
      </c>
      <c r="I30" s="900">
        <v>17.894927810114517</v>
      </c>
      <c r="J30" s="900">
        <v>84.734495806708409</v>
      </c>
      <c r="K30" s="900">
        <v>83.057287430240422</v>
      </c>
      <c r="L30" s="900">
        <v>15.950946149637669</v>
      </c>
      <c r="M30" s="900">
        <v>48.473339493011188</v>
      </c>
      <c r="N30" s="900">
        <v>66.179506159917395</v>
      </c>
      <c r="O30" s="900">
        <v>13.613400406300563</v>
      </c>
      <c r="P30" s="900">
        <v>43.110339817983956</v>
      </c>
      <c r="Q30" s="707" t="s">
        <v>546</v>
      </c>
    </row>
    <row r="31" spans="1:17" ht="30.95" customHeight="1" thickTop="1" thickBot="1" x14ac:dyDescent="0.3">
      <c r="A31" s="114" t="s">
        <v>476</v>
      </c>
      <c r="B31" s="896">
        <v>65.127953904612525</v>
      </c>
      <c r="C31" s="896">
        <v>23.039798699834215</v>
      </c>
      <c r="D31" s="896">
        <v>30.918313254626316</v>
      </c>
      <c r="E31" s="896">
        <v>153.18249027486897</v>
      </c>
      <c r="F31" s="896">
        <v>42.032098921819056</v>
      </c>
      <c r="G31" s="896">
        <v>60.454351836998761</v>
      </c>
      <c r="H31" s="896">
        <v>161.78145864153404</v>
      </c>
      <c r="I31" s="896">
        <v>66.975638961613868</v>
      </c>
      <c r="J31" s="896">
        <v>86.284087743825779</v>
      </c>
      <c r="K31" s="896">
        <v>128.08657274085829</v>
      </c>
      <c r="L31" s="896">
        <v>43.325915108576737</v>
      </c>
      <c r="M31" s="896">
        <v>58.701488341946067</v>
      </c>
      <c r="N31" s="896">
        <v>101.27131777790495</v>
      </c>
      <c r="O31" s="896">
        <v>34.338585406952099</v>
      </c>
      <c r="P31" s="896">
        <v>53.793005914587788</v>
      </c>
      <c r="Q31" s="252" t="s">
        <v>542</v>
      </c>
    </row>
    <row r="32" spans="1:17" ht="15.75" thickTop="1" x14ac:dyDescent="0.25"/>
  </sheetData>
  <mergeCells count="20">
    <mergeCell ref="A1:Q1"/>
    <mergeCell ref="A2:Q2"/>
    <mergeCell ref="B5:J5"/>
    <mergeCell ref="N4:P5"/>
    <mergeCell ref="N6:P7"/>
    <mergeCell ref="P3:Q3"/>
    <mergeCell ref="Q4:Q9"/>
    <mergeCell ref="A4:A9"/>
    <mergeCell ref="H7:J7"/>
    <mergeCell ref="H6:J6"/>
    <mergeCell ref="K4:M5"/>
    <mergeCell ref="K6:M7"/>
    <mergeCell ref="E6:G6"/>
    <mergeCell ref="E7:G7"/>
    <mergeCell ref="B7:D7"/>
    <mergeCell ref="A3:B3"/>
    <mergeCell ref="B4:J4"/>
    <mergeCell ref="B6:D6"/>
    <mergeCell ref="A26:B26"/>
    <mergeCell ref="O26:Q26"/>
  </mergeCells>
  <printOptions horizontalCentered="1"/>
  <pageMargins left="0.25" right="0.25" top="0.75" bottom="0.75" header="0.3" footer="0.3"/>
  <pageSetup paperSize="9" scale="44" orientation="landscape" r:id="rId1"/>
  <headerFooter>
    <oddFooter xml:space="preserve">&amp;C&amp;"-,Bold"&amp;14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4"/>
  <sheetViews>
    <sheetView rightToLeft="1" view="pageBreakPreview" topLeftCell="A10" zoomScale="60" zoomScaleNormal="50" workbookViewId="0">
      <selection activeCell="I5" sqref="I5"/>
    </sheetView>
  </sheetViews>
  <sheetFormatPr defaultRowHeight="15" x14ac:dyDescent="0.25"/>
  <cols>
    <col min="1" max="1" width="22.42578125" customWidth="1"/>
    <col min="2" max="2" width="32" customWidth="1"/>
    <col min="3" max="3" width="22.7109375" customWidth="1"/>
    <col min="4" max="4" width="28.42578125" customWidth="1"/>
    <col min="5" max="5" width="26.42578125" customWidth="1"/>
    <col min="6" max="6" width="28.140625" customWidth="1"/>
    <col min="7" max="7" width="37.85546875" customWidth="1"/>
    <col min="8" max="8" width="26.140625" customWidth="1"/>
  </cols>
  <sheetData>
    <row r="1" spans="1:8" ht="23.25" customHeight="1" x14ac:dyDescent="0.25">
      <c r="A1" s="1270" t="s">
        <v>710</v>
      </c>
      <c r="B1" s="1270"/>
      <c r="C1" s="1270"/>
      <c r="D1" s="1270"/>
      <c r="E1" s="1270"/>
      <c r="F1" s="1270"/>
      <c r="G1" s="1270"/>
      <c r="H1" s="1270"/>
    </row>
    <row r="2" spans="1:8" ht="26.25" customHeight="1" x14ac:dyDescent="0.25">
      <c r="A2" s="1298" t="s">
        <v>713</v>
      </c>
      <c r="B2" s="1298"/>
      <c r="C2" s="1298"/>
      <c r="D2" s="1298"/>
      <c r="E2" s="1298"/>
      <c r="F2" s="1298"/>
      <c r="G2" s="1298"/>
      <c r="H2" s="1298"/>
    </row>
    <row r="3" spans="1:8" ht="26.25" customHeight="1" thickBot="1" x14ac:dyDescent="0.3">
      <c r="A3" s="1167" t="s">
        <v>110</v>
      </c>
      <c r="B3" s="1167"/>
      <c r="C3" s="31"/>
      <c r="D3" s="31"/>
      <c r="E3" s="31"/>
      <c r="F3" s="31"/>
      <c r="G3" s="1168" t="s">
        <v>300</v>
      </c>
      <c r="H3" s="1168"/>
    </row>
    <row r="4" spans="1:8" ht="82.5" customHeight="1" thickTop="1" thickBot="1" x14ac:dyDescent="0.3">
      <c r="A4" s="1266" t="s">
        <v>37</v>
      </c>
      <c r="B4" s="1266" t="s">
        <v>36</v>
      </c>
      <c r="C4" s="1121" t="s">
        <v>709</v>
      </c>
      <c r="D4" s="213" t="s">
        <v>35</v>
      </c>
      <c r="E4" s="213" t="s">
        <v>127</v>
      </c>
      <c r="F4" s="213" t="s">
        <v>250</v>
      </c>
      <c r="G4" s="1406" t="s">
        <v>84</v>
      </c>
      <c r="H4" s="1263" t="s">
        <v>74</v>
      </c>
    </row>
    <row r="5" spans="1:8" ht="102.75" customHeight="1" thickTop="1" thickBot="1" x14ac:dyDescent="0.3">
      <c r="A5" s="1267"/>
      <c r="B5" s="1267"/>
      <c r="C5" s="233" t="s">
        <v>367</v>
      </c>
      <c r="D5" s="233" t="s">
        <v>368</v>
      </c>
      <c r="E5" s="233" t="s">
        <v>349</v>
      </c>
      <c r="F5" s="233" t="s">
        <v>369</v>
      </c>
      <c r="G5" s="1407"/>
      <c r="H5" s="1264"/>
    </row>
    <row r="6" spans="1:8" ht="33.950000000000003" customHeight="1" thickTop="1" x14ac:dyDescent="0.25">
      <c r="A6" s="1271" t="s">
        <v>48</v>
      </c>
      <c r="B6" s="265" t="s">
        <v>112</v>
      </c>
      <c r="C6" s="906">
        <v>27717.440909090841</v>
      </c>
      <c r="D6" s="906">
        <v>10663.343181818133</v>
      </c>
      <c r="E6" s="906">
        <v>228.43749999999946</v>
      </c>
      <c r="F6" s="906">
        <v>4337.2931937172771</v>
      </c>
      <c r="G6" s="441" t="s">
        <v>365</v>
      </c>
      <c r="H6" s="1282" t="s">
        <v>138</v>
      </c>
    </row>
    <row r="7" spans="1:8" ht="33.950000000000003" customHeight="1" x14ac:dyDescent="0.25">
      <c r="A7" s="1272"/>
      <c r="B7" s="442" t="s">
        <v>248</v>
      </c>
      <c r="C7" s="907">
        <v>35505</v>
      </c>
      <c r="D7" s="907">
        <v>13071.8</v>
      </c>
      <c r="E7" s="907">
        <v>250</v>
      </c>
      <c r="F7" s="907">
        <v>9580</v>
      </c>
      <c r="G7" s="465" t="s">
        <v>366</v>
      </c>
      <c r="H7" s="1283"/>
    </row>
    <row r="8" spans="1:8" ht="33.950000000000003" customHeight="1" thickBot="1" x14ac:dyDescent="0.3">
      <c r="A8" s="1404"/>
      <c r="B8" s="466" t="s">
        <v>506</v>
      </c>
      <c r="C8" s="908">
        <v>27761.438418078949</v>
      </c>
      <c r="D8" s="908">
        <v>10676.950282485834</v>
      </c>
      <c r="E8" s="908">
        <v>228.55932203389744</v>
      </c>
      <c r="F8" s="908">
        <v>4471.0357142857138</v>
      </c>
      <c r="G8" s="318" t="s">
        <v>546</v>
      </c>
      <c r="H8" s="1405"/>
    </row>
    <row r="9" spans="1:8" ht="33.950000000000003" customHeight="1" x14ac:dyDescent="0.25">
      <c r="A9" s="1403" t="s">
        <v>6</v>
      </c>
      <c r="B9" s="274" t="s">
        <v>113</v>
      </c>
      <c r="C9" s="909">
        <v>15173.039402173934</v>
      </c>
      <c r="D9" s="909">
        <v>6062.7771739130503</v>
      </c>
      <c r="E9" s="909">
        <v>110.40760869565219</v>
      </c>
      <c r="F9" s="909">
        <v>5342.8571428571422</v>
      </c>
      <c r="G9" s="467" t="s">
        <v>365</v>
      </c>
      <c r="H9" s="1399" t="s">
        <v>139</v>
      </c>
    </row>
    <row r="10" spans="1:8" ht="33.950000000000003" customHeight="1" x14ac:dyDescent="0.25">
      <c r="A10" s="1272"/>
      <c r="B10" s="442" t="s">
        <v>248</v>
      </c>
      <c r="C10" s="907">
        <v>42322.032258064573</v>
      </c>
      <c r="D10" s="907">
        <v>16278.580645161299</v>
      </c>
      <c r="E10" s="907">
        <v>148.14516129032251</v>
      </c>
      <c r="F10" s="907">
        <v>5334.1935483870957</v>
      </c>
      <c r="G10" s="465" t="s">
        <v>366</v>
      </c>
      <c r="H10" s="1400"/>
    </row>
    <row r="11" spans="1:8" ht="33.950000000000003" customHeight="1" thickBot="1" x14ac:dyDescent="0.3">
      <c r="A11" s="1404"/>
      <c r="B11" s="466" t="s">
        <v>506</v>
      </c>
      <c r="C11" s="908">
        <v>19087.545348837259</v>
      </c>
      <c r="D11" s="908">
        <v>7535.7534883720991</v>
      </c>
      <c r="E11" s="908">
        <v>115.84883720930229</v>
      </c>
      <c r="F11" s="908">
        <v>5334.65648854962</v>
      </c>
      <c r="G11" s="318" t="s">
        <v>546</v>
      </c>
      <c r="H11" s="1401"/>
    </row>
    <row r="12" spans="1:8" ht="33.950000000000003" customHeight="1" x14ac:dyDescent="0.25">
      <c r="A12" s="1403" t="s">
        <v>7</v>
      </c>
      <c r="B12" s="274" t="s">
        <v>113</v>
      </c>
      <c r="C12" s="909">
        <v>24111.341032608714</v>
      </c>
      <c r="D12" s="909">
        <v>8621.3355978260915</v>
      </c>
      <c r="E12" s="909">
        <v>106.58695652173921</v>
      </c>
      <c r="F12" s="909">
        <v>4937.9411764705901</v>
      </c>
      <c r="G12" s="467" t="s">
        <v>365</v>
      </c>
      <c r="H12" s="1399" t="s">
        <v>510</v>
      </c>
    </row>
    <row r="13" spans="1:8" ht="33.950000000000003" customHeight="1" x14ac:dyDescent="0.25">
      <c r="A13" s="1272"/>
      <c r="B13" s="442" t="s">
        <v>248</v>
      </c>
      <c r="C13" s="907">
        <v>34465.251572327041</v>
      </c>
      <c r="D13" s="907">
        <v>12123.779874213848</v>
      </c>
      <c r="E13" s="907">
        <v>143.62264150943403</v>
      </c>
      <c r="F13" s="907">
        <v>10257.867924528313</v>
      </c>
      <c r="G13" s="465" t="s">
        <v>366</v>
      </c>
      <c r="H13" s="1400"/>
    </row>
    <row r="14" spans="1:8" ht="33.950000000000003" customHeight="1" thickBot="1" x14ac:dyDescent="0.3">
      <c r="A14" s="1404"/>
      <c r="B14" s="466" t="s">
        <v>506</v>
      </c>
      <c r="C14" s="908">
        <v>25950.750837988813</v>
      </c>
      <c r="D14" s="908">
        <v>9243.5575418994504</v>
      </c>
      <c r="E14" s="908">
        <v>113.16648044692727</v>
      </c>
      <c r="F14" s="908">
        <v>7382.6473988439311</v>
      </c>
      <c r="G14" s="318" t="s">
        <v>546</v>
      </c>
      <c r="H14" s="1401"/>
    </row>
    <row r="15" spans="1:8" ht="33.950000000000003" customHeight="1" x14ac:dyDescent="0.25">
      <c r="A15" s="1403" t="s">
        <v>46</v>
      </c>
      <c r="B15" s="274" t="s">
        <v>113</v>
      </c>
      <c r="C15" s="909">
        <v>24818.654947916653</v>
      </c>
      <c r="D15" s="909">
        <v>12400.257812499982</v>
      </c>
      <c r="E15" s="909">
        <v>287.53515624999994</v>
      </c>
      <c r="F15" s="909">
        <v>6693.9999999999991</v>
      </c>
      <c r="G15" s="467" t="s">
        <v>365</v>
      </c>
      <c r="H15" s="1399" t="s">
        <v>141</v>
      </c>
    </row>
    <row r="16" spans="1:8" ht="33.950000000000003" customHeight="1" x14ac:dyDescent="0.25">
      <c r="A16" s="1272"/>
      <c r="B16" s="442" t="s">
        <v>248</v>
      </c>
      <c r="C16" s="907">
        <v>29463.656716417907</v>
      </c>
      <c r="D16" s="907">
        <v>11147.567164179105</v>
      </c>
      <c r="E16" s="907">
        <v>224.10447761194035</v>
      </c>
      <c r="F16" s="907">
        <v>7235.8208955223899</v>
      </c>
      <c r="G16" s="465" t="s">
        <v>366</v>
      </c>
      <c r="H16" s="1400"/>
    </row>
    <row r="17" spans="1:8" ht="33.950000000000003" customHeight="1" thickBot="1" x14ac:dyDescent="0.3">
      <c r="A17" s="1404"/>
      <c r="B17" s="466" t="s">
        <v>506</v>
      </c>
      <c r="C17" s="908">
        <v>25191.367664670579</v>
      </c>
      <c r="D17" s="908">
        <v>12299.742514970027</v>
      </c>
      <c r="E17" s="908">
        <v>282.44550898203528</v>
      </c>
      <c r="F17" s="908">
        <v>6893.4615384615327</v>
      </c>
      <c r="G17" s="318" t="s">
        <v>546</v>
      </c>
      <c r="H17" s="1401"/>
    </row>
    <row r="18" spans="1:8" ht="33.950000000000003" customHeight="1" x14ac:dyDescent="0.25">
      <c r="A18" s="1272" t="s">
        <v>9</v>
      </c>
      <c r="B18" s="274" t="s">
        <v>113</v>
      </c>
      <c r="C18" s="909">
        <v>33751.712166172154</v>
      </c>
      <c r="D18" s="909">
        <v>13262.989614243361</v>
      </c>
      <c r="E18" s="909">
        <v>285.30044510385864</v>
      </c>
      <c r="F18" s="909">
        <v>5516.2038834951391</v>
      </c>
      <c r="G18" s="467" t="s">
        <v>365</v>
      </c>
      <c r="H18" s="1400" t="s">
        <v>142</v>
      </c>
    </row>
    <row r="19" spans="1:8" ht="33.950000000000003" customHeight="1" x14ac:dyDescent="0.25">
      <c r="A19" s="1272"/>
      <c r="B19" s="442" t="s">
        <v>248</v>
      </c>
      <c r="C19" s="907">
        <v>63248.039215686287</v>
      </c>
      <c r="D19" s="907">
        <v>15643.862745098031</v>
      </c>
      <c r="E19" s="907">
        <v>483.78431372549011</v>
      </c>
      <c r="F19" s="907">
        <v>22155.882352941167</v>
      </c>
      <c r="G19" s="465" t="s">
        <v>366</v>
      </c>
      <c r="H19" s="1400"/>
    </row>
    <row r="20" spans="1:8" ht="33.950000000000003" customHeight="1" thickBot="1" x14ac:dyDescent="0.3">
      <c r="A20" s="1273"/>
      <c r="B20" s="468" t="s">
        <v>506</v>
      </c>
      <c r="C20" s="910">
        <v>35826.626206896646</v>
      </c>
      <c r="D20" s="910">
        <v>13430.471724137955</v>
      </c>
      <c r="E20" s="910">
        <v>299.2627586206907</v>
      </c>
      <c r="F20" s="910">
        <v>11026.746753246745</v>
      </c>
      <c r="G20" s="445" t="s">
        <v>546</v>
      </c>
      <c r="H20" s="1402"/>
    </row>
    <row r="21" spans="1:8" ht="22.5" customHeight="1" thickTop="1" x14ac:dyDescent="0.25">
      <c r="A21" s="25"/>
      <c r="B21" s="21"/>
      <c r="C21" s="22"/>
      <c r="D21" s="22"/>
      <c r="E21" s="22"/>
      <c r="F21" s="22"/>
      <c r="H21" s="865" t="s">
        <v>612</v>
      </c>
    </row>
    <row r="22" spans="1:8" ht="15.75" x14ac:dyDescent="0.25">
      <c r="A22" s="25"/>
      <c r="B22" s="21"/>
      <c r="C22" s="22"/>
      <c r="D22" s="22"/>
      <c r="E22" s="22"/>
      <c r="F22" s="22"/>
    </row>
    <row r="23" spans="1:8" ht="15.75" x14ac:dyDescent="0.25">
      <c r="A23" s="25"/>
      <c r="B23" s="21"/>
      <c r="C23" s="22"/>
      <c r="D23" s="22"/>
      <c r="E23" s="22"/>
      <c r="F23" s="22"/>
    </row>
    <row r="24" spans="1:8" ht="15.75" x14ac:dyDescent="0.25">
      <c r="A24" s="25"/>
      <c r="B24" s="20"/>
      <c r="C24" s="22"/>
      <c r="D24" s="22"/>
      <c r="E24" s="22"/>
      <c r="F24" s="22"/>
    </row>
    <row r="25" spans="1:8" ht="15.75" x14ac:dyDescent="0.25">
      <c r="A25" s="25"/>
      <c r="B25" s="21"/>
      <c r="C25" s="22"/>
      <c r="D25" s="22"/>
      <c r="E25" s="22"/>
      <c r="F25" s="22"/>
    </row>
    <row r="26" spans="1:8" ht="15.75" x14ac:dyDescent="0.25">
      <c r="A26" s="25"/>
      <c r="B26" s="21"/>
      <c r="C26" s="22"/>
      <c r="D26" s="22"/>
      <c r="E26" s="22"/>
      <c r="F26" s="22"/>
    </row>
    <row r="27" spans="1:8" ht="15.75" x14ac:dyDescent="0.25">
      <c r="A27" s="25"/>
      <c r="B27" s="21"/>
      <c r="C27" s="22"/>
      <c r="D27" s="22"/>
      <c r="E27" s="22"/>
      <c r="F27" s="22"/>
    </row>
    <row r="28" spans="1:8" ht="15.75" x14ac:dyDescent="0.25">
      <c r="A28" s="25"/>
      <c r="B28" s="20"/>
      <c r="C28" s="22"/>
      <c r="D28" s="22"/>
      <c r="E28" s="22"/>
      <c r="F28" s="22"/>
    </row>
    <row r="29" spans="1:8" x14ac:dyDescent="0.25">
      <c r="A29" s="23"/>
      <c r="B29" s="5"/>
      <c r="C29" s="10"/>
      <c r="D29" s="10"/>
      <c r="E29" s="10"/>
      <c r="F29" s="10"/>
    </row>
    <row r="30" spans="1:8" x14ac:dyDescent="0.25">
      <c r="A30" s="23"/>
      <c r="B30" s="5"/>
      <c r="C30" s="10"/>
      <c r="D30" s="10"/>
      <c r="E30" s="10"/>
      <c r="F30" s="10"/>
    </row>
    <row r="31" spans="1:8" x14ac:dyDescent="0.25">
      <c r="A31" s="23"/>
      <c r="B31" s="5"/>
      <c r="C31" s="10"/>
      <c r="D31" s="10"/>
      <c r="E31" s="10"/>
      <c r="F31" s="10"/>
    </row>
    <row r="32" spans="1:8" x14ac:dyDescent="0.25">
      <c r="A32" s="23"/>
      <c r="B32" s="12"/>
      <c r="C32" s="10"/>
      <c r="D32" s="10"/>
      <c r="E32" s="10"/>
      <c r="F32" s="10"/>
    </row>
    <row r="33" spans="1:6" x14ac:dyDescent="0.25">
      <c r="A33" s="23"/>
      <c r="B33" s="5"/>
      <c r="C33" s="10"/>
      <c r="D33" s="10"/>
      <c r="E33" s="10"/>
      <c r="F33" s="10"/>
    </row>
    <row r="34" spans="1:6" x14ac:dyDescent="0.25">
      <c r="A34" s="23"/>
      <c r="B34" s="5"/>
      <c r="C34" s="10"/>
      <c r="D34" s="10"/>
      <c r="E34" s="10"/>
      <c r="F34" s="10"/>
    </row>
    <row r="35" spans="1:6" x14ac:dyDescent="0.25">
      <c r="A35" s="23"/>
      <c r="B35" s="5"/>
      <c r="C35" s="10"/>
      <c r="D35" s="10"/>
      <c r="E35" s="10"/>
      <c r="F35" s="10"/>
    </row>
    <row r="36" spans="1:6" x14ac:dyDescent="0.25">
      <c r="A36" s="23"/>
      <c r="B36" s="12"/>
      <c r="C36" s="10"/>
      <c r="D36" s="10"/>
      <c r="E36" s="10"/>
      <c r="F36" s="10"/>
    </row>
    <row r="37" spans="1:6" x14ac:dyDescent="0.25">
      <c r="A37" s="23"/>
      <c r="B37" s="5"/>
      <c r="C37" s="10"/>
      <c r="D37" s="10"/>
      <c r="E37" s="10"/>
      <c r="F37" s="10"/>
    </row>
    <row r="38" spans="1:6" x14ac:dyDescent="0.25">
      <c r="A38" s="23"/>
      <c r="B38" s="5"/>
      <c r="C38" s="10"/>
      <c r="D38" s="10"/>
      <c r="E38" s="10"/>
      <c r="F38" s="10"/>
    </row>
    <row r="39" spans="1:6" x14ac:dyDescent="0.25">
      <c r="A39" s="23"/>
      <c r="B39" s="5"/>
      <c r="C39" s="10"/>
      <c r="D39" s="10"/>
      <c r="E39" s="10"/>
      <c r="F39" s="10"/>
    </row>
    <row r="40" spans="1:6" x14ac:dyDescent="0.25">
      <c r="A40" s="23"/>
      <c r="B40" s="12"/>
      <c r="C40" s="10"/>
      <c r="D40" s="10"/>
      <c r="E40" s="10"/>
      <c r="F40" s="10"/>
    </row>
    <row r="41" spans="1:6" x14ac:dyDescent="0.25">
      <c r="A41" s="23"/>
      <c r="B41" s="5"/>
      <c r="C41" s="10"/>
      <c r="D41" s="10"/>
      <c r="E41" s="10"/>
      <c r="F41" s="10"/>
    </row>
    <row r="42" spans="1:6" x14ac:dyDescent="0.25">
      <c r="A42" s="23"/>
      <c r="B42" s="5"/>
      <c r="C42" s="10"/>
      <c r="D42" s="10"/>
      <c r="E42" s="10"/>
      <c r="F42" s="10"/>
    </row>
    <row r="43" spans="1:6" x14ac:dyDescent="0.25">
      <c r="A43" s="23"/>
      <c r="B43" s="5"/>
      <c r="C43" s="10"/>
      <c r="D43" s="10"/>
      <c r="E43" s="1"/>
      <c r="F43" s="10"/>
    </row>
    <row r="44" spans="1:6" x14ac:dyDescent="0.25">
      <c r="A44" s="23"/>
      <c r="B44" s="12"/>
      <c r="C44" s="10"/>
      <c r="D44" s="10"/>
      <c r="E44" s="10"/>
      <c r="F44" s="10"/>
    </row>
    <row r="45" spans="1:6" x14ac:dyDescent="0.25">
      <c r="A45" s="23"/>
      <c r="B45" s="5"/>
      <c r="C45" s="10"/>
      <c r="D45" s="10"/>
      <c r="E45" s="10"/>
      <c r="F45" s="10"/>
    </row>
    <row r="46" spans="1:6" x14ac:dyDescent="0.25">
      <c r="A46" s="23"/>
      <c r="B46" s="5"/>
      <c r="C46" s="10"/>
      <c r="D46" s="10"/>
      <c r="E46" s="10"/>
      <c r="F46" s="10"/>
    </row>
    <row r="47" spans="1:6" x14ac:dyDescent="0.25">
      <c r="A47" s="23"/>
      <c r="B47" s="5"/>
      <c r="C47" s="10"/>
      <c r="D47" s="10"/>
      <c r="E47" s="10"/>
      <c r="F47" s="10"/>
    </row>
    <row r="48" spans="1:6" x14ac:dyDescent="0.25">
      <c r="A48" s="23"/>
      <c r="B48" s="12"/>
      <c r="C48" s="10"/>
      <c r="D48" s="10"/>
      <c r="E48" s="10"/>
      <c r="F48" s="10"/>
    </row>
    <row r="49" spans="1:6" x14ac:dyDescent="0.25">
      <c r="A49" s="23"/>
      <c r="B49" s="5"/>
      <c r="C49" s="10"/>
      <c r="D49" s="10"/>
      <c r="E49" s="10"/>
      <c r="F49" s="10"/>
    </row>
    <row r="50" spans="1:6" x14ac:dyDescent="0.25">
      <c r="A50" s="23"/>
      <c r="B50" s="5"/>
      <c r="C50" s="10"/>
      <c r="D50" s="10"/>
      <c r="E50" s="10"/>
      <c r="F50" s="10"/>
    </row>
    <row r="51" spans="1:6" x14ac:dyDescent="0.25">
      <c r="A51" s="23"/>
      <c r="B51" s="5"/>
      <c r="C51" s="10"/>
      <c r="D51" s="10"/>
      <c r="E51" s="10"/>
      <c r="F51" s="10"/>
    </row>
    <row r="52" spans="1:6" x14ac:dyDescent="0.25">
      <c r="A52" s="23"/>
      <c r="B52" s="12"/>
      <c r="C52" s="10"/>
      <c r="D52" s="10"/>
      <c r="E52" s="10"/>
      <c r="F52" s="10"/>
    </row>
    <row r="53" spans="1:6" x14ac:dyDescent="0.25">
      <c r="A53" s="23"/>
      <c r="B53" s="5"/>
      <c r="C53" s="10"/>
      <c r="D53" s="10"/>
      <c r="E53" s="10"/>
      <c r="F53" s="10"/>
    </row>
    <row r="54" spans="1:6" x14ac:dyDescent="0.25">
      <c r="A54" s="23"/>
      <c r="B54" s="5"/>
      <c r="C54" s="10"/>
      <c r="D54" s="10"/>
      <c r="E54" s="10"/>
      <c r="F54" s="10"/>
    </row>
    <row r="55" spans="1:6" x14ac:dyDescent="0.25">
      <c r="A55" s="23"/>
      <c r="B55" s="5"/>
      <c r="C55" s="10"/>
      <c r="D55" s="10"/>
      <c r="E55" s="1"/>
      <c r="F55" s="10"/>
    </row>
    <row r="56" spans="1:6" x14ac:dyDescent="0.25">
      <c r="A56" s="23"/>
      <c r="B56" s="12"/>
      <c r="C56" s="10"/>
      <c r="D56" s="10"/>
      <c r="E56" s="10"/>
      <c r="F56" s="10"/>
    </row>
    <row r="57" spans="1:6" x14ac:dyDescent="0.25">
      <c r="A57" s="23"/>
      <c r="B57" s="5"/>
      <c r="C57" s="10"/>
      <c r="D57" s="10"/>
      <c r="E57" s="10"/>
      <c r="F57" s="10"/>
    </row>
    <row r="58" spans="1:6" x14ac:dyDescent="0.25">
      <c r="A58" s="23"/>
      <c r="B58" s="5"/>
      <c r="C58" s="10"/>
      <c r="D58" s="10"/>
      <c r="E58" s="10"/>
      <c r="F58" s="10"/>
    </row>
    <row r="59" spans="1:6" x14ac:dyDescent="0.25">
      <c r="A59" s="23"/>
      <c r="B59" s="5"/>
      <c r="C59" s="10"/>
      <c r="D59" s="10"/>
      <c r="E59" s="10"/>
      <c r="F59" s="10"/>
    </row>
    <row r="60" spans="1:6" x14ac:dyDescent="0.25">
      <c r="A60" s="23"/>
      <c r="B60" s="12"/>
      <c r="C60" s="10"/>
      <c r="D60" s="10"/>
      <c r="E60" s="10"/>
      <c r="F60" s="10"/>
    </row>
    <row r="61" spans="1:6" x14ac:dyDescent="0.25">
      <c r="A61" s="24"/>
      <c r="B61" s="5"/>
      <c r="C61" s="10"/>
      <c r="D61" s="10"/>
      <c r="E61" s="10"/>
      <c r="F61" s="10"/>
    </row>
    <row r="62" spans="1:6" x14ac:dyDescent="0.25">
      <c r="A62" s="24"/>
      <c r="B62" s="5"/>
      <c r="C62" s="10"/>
      <c r="D62" s="10"/>
      <c r="E62" s="10"/>
      <c r="F62" s="10"/>
    </row>
    <row r="63" spans="1:6" x14ac:dyDescent="0.25">
      <c r="A63" s="24"/>
      <c r="B63" s="5"/>
      <c r="C63" s="10"/>
      <c r="D63" s="10"/>
      <c r="E63" s="10"/>
      <c r="F63" s="10"/>
    </row>
    <row r="64" spans="1:6" x14ac:dyDescent="0.25">
      <c r="A64" s="24"/>
      <c r="B64" s="12"/>
      <c r="C64" s="10"/>
      <c r="D64" s="10"/>
      <c r="E64" s="10"/>
      <c r="F64" s="10"/>
    </row>
  </sheetData>
  <mergeCells count="18">
    <mergeCell ref="A1:H1"/>
    <mergeCell ref="G3:H3"/>
    <mergeCell ref="H4:H5"/>
    <mergeCell ref="A4:A5"/>
    <mergeCell ref="H6:H8"/>
    <mergeCell ref="A6:A8"/>
    <mergeCell ref="A2:H2"/>
    <mergeCell ref="A3:B3"/>
    <mergeCell ref="G4:G5"/>
    <mergeCell ref="B4:B5"/>
    <mergeCell ref="H9:H11"/>
    <mergeCell ref="H12:H14"/>
    <mergeCell ref="H15:H17"/>
    <mergeCell ref="H18:H20"/>
    <mergeCell ref="A18:A20"/>
    <mergeCell ref="A9:A11"/>
    <mergeCell ref="A12:A14"/>
    <mergeCell ref="A15:A17"/>
  </mergeCells>
  <printOptions horizontalCentered="1"/>
  <pageMargins left="0.25" right="0.25" top="0.75" bottom="0.75" header="0.3" footer="0.3"/>
  <pageSetup paperSize="9" scale="62" orientation="landscape" r:id="rId1"/>
  <headerFooter>
    <oddFooter xml:space="preserve">&amp;C&amp;"-,Bold"&amp;14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1"/>
  <sheetViews>
    <sheetView rightToLeft="1" view="pageBreakPreview" topLeftCell="A19" zoomScale="60" workbookViewId="0">
      <selection activeCell="I5" sqref="I5"/>
    </sheetView>
  </sheetViews>
  <sheetFormatPr defaultRowHeight="15" x14ac:dyDescent="0.25"/>
  <cols>
    <col min="1" max="1" width="20.42578125" customWidth="1"/>
    <col min="2" max="2" width="28.5703125" customWidth="1"/>
    <col min="3" max="3" width="22.85546875" customWidth="1"/>
    <col min="4" max="4" width="29.7109375" customWidth="1"/>
    <col min="5" max="5" width="30.140625" customWidth="1"/>
    <col min="6" max="6" width="25.85546875" customWidth="1"/>
    <col min="7" max="7" width="42.140625" customWidth="1"/>
    <col min="8" max="8" width="27.42578125" customWidth="1"/>
  </cols>
  <sheetData>
    <row r="1" spans="1:8" ht="27" customHeight="1" x14ac:dyDescent="0.25">
      <c r="A1" s="1280" t="s">
        <v>711</v>
      </c>
      <c r="B1" s="1280"/>
      <c r="C1" s="1280"/>
      <c r="D1" s="1280"/>
      <c r="E1" s="1280"/>
      <c r="F1" s="1280"/>
      <c r="G1" s="1280"/>
      <c r="H1" s="1280"/>
    </row>
    <row r="2" spans="1:8" ht="23.25" customHeight="1" x14ac:dyDescent="0.25">
      <c r="A2" s="1298" t="s">
        <v>713</v>
      </c>
      <c r="B2" s="1298"/>
      <c r="C2" s="1298"/>
      <c r="D2" s="1298"/>
      <c r="E2" s="1298"/>
      <c r="F2" s="1298"/>
      <c r="G2" s="1298"/>
      <c r="H2" s="1298"/>
    </row>
    <row r="3" spans="1:8" ht="27.75" customHeight="1" thickBot="1" x14ac:dyDescent="0.3">
      <c r="A3" s="1167" t="s">
        <v>618</v>
      </c>
      <c r="B3" s="1167"/>
      <c r="C3" s="31"/>
      <c r="D3" s="31"/>
      <c r="E3" s="31"/>
      <c r="F3" s="31"/>
      <c r="G3" s="1168" t="s">
        <v>619</v>
      </c>
      <c r="H3" s="1168"/>
    </row>
    <row r="4" spans="1:8" ht="74.25" customHeight="1" thickTop="1" thickBot="1" x14ac:dyDescent="0.3">
      <c r="A4" s="1266" t="s">
        <v>37</v>
      </c>
      <c r="B4" s="1266" t="s">
        <v>36</v>
      </c>
      <c r="C4" s="234" t="s">
        <v>708</v>
      </c>
      <c r="D4" s="234" t="s">
        <v>35</v>
      </c>
      <c r="E4" s="234" t="s">
        <v>127</v>
      </c>
      <c r="F4" s="234" t="s">
        <v>250</v>
      </c>
      <c r="G4" s="1406" t="s">
        <v>84</v>
      </c>
      <c r="H4" s="1263" t="s">
        <v>74</v>
      </c>
    </row>
    <row r="5" spans="1:8" ht="92.25" customHeight="1" thickTop="1" thickBot="1" x14ac:dyDescent="0.3">
      <c r="A5" s="1267"/>
      <c r="B5" s="1267"/>
      <c r="C5" s="233" t="s">
        <v>367</v>
      </c>
      <c r="D5" s="233" t="s">
        <v>368</v>
      </c>
      <c r="E5" s="233" t="s">
        <v>349</v>
      </c>
      <c r="F5" s="233" t="s">
        <v>369</v>
      </c>
      <c r="G5" s="1407"/>
      <c r="H5" s="1264"/>
    </row>
    <row r="6" spans="1:8" ht="36" customHeight="1" thickTop="1" x14ac:dyDescent="0.25">
      <c r="A6" s="1271" t="s">
        <v>10</v>
      </c>
      <c r="B6" s="265" t="s">
        <v>113</v>
      </c>
      <c r="C6" s="906">
        <v>17730.582887700657</v>
      </c>
      <c r="D6" s="906">
        <v>8135.1885026738246</v>
      </c>
      <c r="E6" s="906">
        <v>173.36229946524125</v>
      </c>
      <c r="F6" s="906">
        <v>2622.1052631578941</v>
      </c>
      <c r="G6" s="441" t="s">
        <v>365</v>
      </c>
      <c r="H6" s="1282" t="s">
        <v>143</v>
      </c>
    </row>
    <row r="7" spans="1:8" ht="36" customHeight="1" x14ac:dyDescent="0.25">
      <c r="A7" s="1272"/>
      <c r="B7" s="442" t="s">
        <v>248</v>
      </c>
      <c r="C7" s="907">
        <v>43681.513157894718</v>
      </c>
      <c r="D7" s="907">
        <v>17112.440789473669</v>
      </c>
      <c r="E7" s="907">
        <v>277.4276315789474</v>
      </c>
      <c r="F7" s="907">
        <v>9515.3618421052597</v>
      </c>
      <c r="G7" s="465" t="s">
        <v>366</v>
      </c>
      <c r="H7" s="1283"/>
    </row>
    <row r="8" spans="1:8" ht="36" customHeight="1" thickBot="1" x14ac:dyDescent="0.3">
      <c r="A8" s="1404"/>
      <c r="B8" s="466" t="s">
        <v>506</v>
      </c>
      <c r="C8" s="908">
        <v>22113.406666666873</v>
      </c>
      <c r="D8" s="908">
        <v>9651.3466666667355</v>
      </c>
      <c r="E8" s="908">
        <v>190.93777777777868</v>
      </c>
      <c r="F8" s="908">
        <v>8749.4444444444471</v>
      </c>
      <c r="G8" s="318" t="s">
        <v>546</v>
      </c>
      <c r="H8" s="1405"/>
    </row>
    <row r="9" spans="1:8" ht="36" customHeight="1" x14ac:dyDescent="0.25">
      <c r="A9" s="1409" t="s">
        <v>11</v>
      </c>
      <c r="B9" s="274" t="s">
        <v>113</v>
      </c>
      <c r="C9" s="909">
        <v>24935.58875413462</v>
      </c>
      <c r="D9" s="909">
        <v>7605.5082690187555</v>
      </c>
      <c r="E9" s="909">
        <v>221.45755237045242</v>
      </c>
      <c r="F9" s="909">
        <v>5435.5263157894751</v>
      </c>
      <c r="G9" s="467" t="s">
        <v>365</v>
      </c>
      <c r="H9" s="1408" t="s">
        <v>144</v>
      </c>
    </row>
    <row r="10" spans="1:8" ht="36" customHeight="1" x14ac:dyDescent="0.25">
      <c r="A10" s="1272"/>
      <c r="B10" s="442" t="s">
        <v>248</v>
      </c>
      <c r="C10" s="907">
        <v>30664.761904761905</v>
      </c>
      <c r="D10" s="907">
        <v>8085.3492063492076</v>
      </c>
      <c r="E10" s="907">
        <v>172.41269841269843</v>
      </c>
      <c r="F10" s="907">
        <v>9478.5714285714275</v>
      </c>
      <c r="G10" s="465" t="s">
        <v>366</v>
      </c>
      <c r="H10" s="1283"/>
    </row>
    <row r="11" spans="1:8" ht="36" customHeight="1" thickBot="1" x14ac:dyDescent="0.3">
      <c r="A11" s="1404"/>
      <c r="B11" s="466" t="s">
        <v>506</v>
      </c>
      <c r="C11" s="908">
        <v>25307.689690721676</v>
      </c>
      <c r="D11" s="908">
        <v>7636.6731958763103</v>
      </c>
      <c r="E11" s="908">
        <v>218.27216494845402</v>
      </c>
      <c r="F11" s="908">
        <v>8541.7682926829293</v>
      </c>
      <c r="G11" s="318" t="s">
        <v>546</v>
      </c>
      <c r="H11" s="1405"/>
    </row>
    <row r="12" spans="1:8" ht="36" customHeight="1" x14ac:dyDescent="0.25">
      <c r="A12" s="1409" t="s">
        <v>12</v>
      </c>
      <c r="B12" s="274" t="s">
        <v>113</v>
      </c>
      <c r="C12" s="909">
        <v>18026.597839135578</v>
      </c>
      <c r="D12" s="909">
        <v>7607.3529411764448</v>
      </c>
      <c r="E12" s="909">
        <v>82.492196878751429</v>
      </c>
      <c r="F12" s="909">
        <v>1755.2631578947371</v>
      </c>
      <c r="G12" s="467" t="s">
        <v>365</v>
      </c>
      <c r="H12" s="1408" t="s">
        <v>145</v>
      </c>
    </row>
    <row r="13" spans="1:8" ht="36" customHeight="1" x14ac:dyDescent="0.25">
      <c r="A13" s="1272"/>
      <c r="B13" s="442" t="s">
        <v>248</v>
      </c>
      <c r="C13" s="907">
        <v>25118.48648648649</v>
      </c>
      <c r="D13" s="907">
        <v>10331.324324324325</v>
      </c>
      <c r="E13" s="907">
        <v>139.37837837837844</v>
      </c>
      <c r="F13" s="907">
        <v>8134.4324324324343</v>
      </c>
      <c r="G13" s="465" t="s">
        <v>366</v>
      </c>
      <c r="H13" s="1283"/>
    </row>
    <row r="14" spans="1:8" ht="36" customHeight="1" thickBot="1" x14ac:dyDescent="0.3">
      <c r="A14" s="1404"/>
      <c r="B14" s="466" t="s">
        <v>506</v>
      </c>
      <c r="C14" s="908">
        <v>18328.20689655163</v>
      </c>
      <c r="D14" s="908">
        <v>7723.1999999999789</v>
      </c>
      <c r="E14" s="908">
        <v>84.911494252873382</v>
      </c>
      <c r="F14" s="908">
        <v>4266.2127659574471</v>
      </c>
      <c r="G14" s="318" t="s">
        <v>546</v>
      </c>
      <c r="H14" s="1405"/>
    </row>
    <row r="15" spans="1:8" ht="36" customHeight="1" x14ac:dyDescent="0.25">
      <c r="A15" s="1409" t="s">
        <v>13</v>
      </c>
      <c r="B15" s="274" t="s">
        <v>113</v>
      </c>
      <c r="C15" s="909">
        <v>24849.411602209904</v>
      </c>
      <c r="D15" s="909">
        <v>7561.5055248618628</v>
      </c>
      <c r="E15" s="909">
        <v>48.527624309392301</v>
      </c>
      <c r="F15" s="909">
        <v>3225.2631578947357</v>
      </c>
      <c r="G15" s="467" t="s">
        <v>365</v>
      </c>
      <c r="H15" s="1408" t="s">
        <v>146</v>
      </c>
    </row>
    <row r="16" spans="1:8" ht="36" customHeight="1" x14ac:dyDescent="0.25">
      <c r="A16" s="1272"/>
      <c r="B16" s="442" t="s">
        <v>249</v>
      </c>
      <c r="C16" s="907">
        <v>32469.852941176465</v>
      </c>
      <c r="D16" s="907">
        <v>9175.9558823529424</v>
      </c>
      <c r="E16" s="907">
        <v>47.750000000000014</v>
      </c>
      <c r="F16" s="907">
        <v>8846.6544117647118</v>
      </c>
      <c r="G16" s="465" t="s">
        <v>366</v>
      </c>
      <c r="H16" s="1283"/>
    </row>
    <row r="17" spans="1:8" ht="36" customHeight="1" thickBot="1" x14ac:dyDescent="0.3">
      <c r="A17" s="1404"/>
      <c r="B17" s="466" t="s">
        <v>506</v>
      </c>
      <c r="C17" s="908">
        <v>26054.504651162712</v>
      </c>
      <c r="D17" s="908">
        <v>7816.8139534883521</v>
      </c>
      <c r="E17" s="908">
        <v>48.404651162790671</v>
      </c>
      <c r="F17" s="908">
        <v>7618.9942528735601</v>
      </c>
      <c r="G17" s="318" t="s">
        <v>546</v>
      </c>
      <c r="H17" s="1405"/>
    </row>
    <row r="18" spans="1:8" ht="36" customHeight="1" x14ac:dyDescent="0.25">
      <c r="A18" s="1409" t="s">
        <v>49</v>
      </c>
      <c r="B18" s="274" t="s">
        <v>113</v>
      </c>
      <c r="C18" s="909">
        <v>26091.737907761559</v>
      </c>
      <c r="D18" s="909">
        <v>10972.39145106861</v>
      </c>
      <c r="E18" s="909">
        <v>787.30033745781725</v>
      </c>
      <c r="F18" s="909">
        <v>5135.9375</v>
      </c>
      <c r="G18" s="467" t="s">
        <v>365</v>
      </c>
      <c r="H18" s="1408" t="s">
        <v>147</v>
      </c>
    </row>
    <row r="19" spans="1:8" ht="36" customHeight="1" x14ac:dyDescent="0.25">
      <c r="A19" s="1272"/>
      <c r="B19" s="442" t="s">
        <v>249</v>
      </c>
      <c r="C19" s="907">
        <v>45634.539473684235</v>
      </c>
      <c r="D19" s="907">
        <v>18621.94736842105</v>
      </c>
      <c r="E19" s="907">
        <v>994.60526315789491</v>
      </c>
      <c r="F19" s="907">
        <v>15505.921052631584</v>
      </c>
      <c r="G19" s="465" t="s">
        <v>366</v>
      </c>
      <c r="H19" s="1283"/>
    </row>
    <row r="20" spans="1:8" ht="36" customHeight="1" thickBot="1" x14ac:dyDescent="0.3">
      <c r="A20" s="1273"/>
      <c r="B20" s="468" t="s">
        <v>506</v>
      </c>
      <c r="C20" s="910">
        <v>27630.860103626925</v>
      </c>
      <c r="D20" s="910">
        <v>11574.843523316051</v>
      </c>
      <c r="E20" s="910">
        <v>803.6269430051816</v>
      </c>
      <c r="F20" s="910">
        <v>12433.333333333336</v>
      </c>
      <c r="G20" s="445" t="s">
        <v>546</v>
      </c>
      <c r="H20" s="1168"/>
    </row>
    <row r="21" spans="1:8" ht="15.75" thickTop="1" x14ac:dyDescent="0.25">
      <c r="H21" s="865" t="s">
        <v>612</v>
      </c>
    </row>
  </sheetData>
  <mergeCells count="18">
    <mergeCell ref="A1:H1"/>
    <mergeCell ref="A2:H2"/>
    <mergeCell ref="A3:B3"/>
    <mergeCell ref="G3:H3"/>
    <mergeCell ref="H4:H5"/>
    <mergeCell ref="A4:A5"/>
    <mergeCell ref="B4:B5"/>
    <mergeCell ref="G4:G5"/>
    <mergeCell ref="A18:A20"/>
    <mergeCell ref="A15:A17"/>
    <mergeCell ref="A9:A11"/>
    <mergeCell ref="A6:A8"/>
    <mergeCell ref="A12:A14"/>
    <mergeCell ref="H6:H8"/>
    <mergeCell ref="H9:H11"/>
    <mergeCell ref="H12:H14"/>
    <mergeCell ref="H15:H17"/>
    <mergeCell ref="H18:H20"/>
  </mergeCells>
  <printOptions horizontalCentered="1"/>
  <pageMargins left="0.25" right="0.25" top="0.75" bottom="0.75" header="0.3" footer="0.3"/>
  <pageSetup paperSize="9" scale="62" orientation="landscape" r:id="rId1"/>
  <headerFooter>
    <oddFooter xml:space="preserve">&amp;C&amp;"-,Bold"&amp;14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0"/>
  <sheetViews>
    <sheetView rightToLeft="1" view="pageBreakPreview" topLeftCell="A22" zoomScale="60" workbookViewId="0">
      <selection activeCell="I5" sqref="I5"/>
    </sheetView>
  </sheetViews>
  <sheetFormatPr defaultRowHeight="15" x14ac:dyDescent="0.25"/>
  <cols>
    <col min="1" max="1" width="16.5703125" customWidth="1"/>
    <col min="2" max="2" width="25.42578125" customWidth="1"/>
    <col min="3" max="3" width="21.85546875" customWidth="1"/>
    <col min="4" max="4" width="25.85546875" customWidth="1"/>
    <col min="5" max="5" width="30.140625" customWidth="1"/>
    <col min="6" max="6" width="31.5703125" customWidth="1"/>
    <col min="7" max="7" width="37.28515625" customWidth="1"/>
    <col min="8" max="8" width="29.7109375" customWidth="1"/>
    <col min="9" max="9" width="11.5703125" bestFit="1" customWidth="1"/>
    <col min="10" max="15" width="9.28515625" bestFit="1" customWidth="1"/>
  </cols>
  <sheetData>
    <row r="1" spans="1:8" ht="27" customHeight="1" x14ac:dyDescent="0.25">
      <c r="A1" s="1280" t="s">
        <v>712</v>
      </c>
      <c r="B1" s="1280"/>
      <c r="C1" s="1280"/>
      <c r="D1" s="1280"/>
      <c r="E1" s="1280"/>
      <c r="F1" s="1280"/>
      <c r="G1" s="1280"/>
      <c r="H1" s="1280"/>
    </row>
    <row r="2" spans="1:8" ht="25.5" customHeight="1" x14ac:dyDescent="0.25">
      <c r="A2" s="1298" t="s">
        <v>713</v>
      </c>
      <c r="B2" s="1298"/>
      <c r="C2" s="1298"/>
      <c r="D2" s="1298"/>
      <c r="E2" s="1298"/>
      <c r="F2" s="1298"/>
      <c r="G2" s="1298"/>
      <c r="H2" s="1298"/>
    </row>
    <row r="3" spans="1:8" ht="24.95" customHeight="1" thickBot="1" x14ac:dyDescent="0.3">
      <c r="A3" s="1167" t="s">
        <v>618</v>
      </c>
      <c r="B3" s="1167"/>
      <c r="C3" s="235"/>
      <c r="D3" s="235"/>
      <c r="E3" s="235"/>
      <c r="F3" s="235"/>
      <c r="G3" s="1168" t="s">
        <v>620</v>
      </c>
      <c r="H3" s="1168"/>
    </row>
    <row r="4" spans="1:8" ht="57" customHeight="1" thickTop="1" thickBot="1" x14ac:dyDescent="0.3">
      <c r="A4" s="1266" t="s">
        <v>37</v>
      </c>
      <c r="B4" s="1417" t="s">
        <v>36</v>
      </c>
      <c r="C4" s="234" t="s">
        <v>38</v>
      </c>
      <c r="D4" s="234" t="s">
        <v>35</v>
      </c>
      <c r="E4" s="234" t="s">
        <v>127</v>
      </c>
      <c r="F4" s="234" t="s">
        <v>250</v>
      </c>
      <c r="G4" s="1406" t="s">
        <v>84</v>
      </c>
      <c r="H4" s="1263" t="s">
        <v>74</v>
      </c>
    </row>
    <row r="5" spans="1:8" ht="88.5" customHeight="1" thickTop="1" thickBot="1" x14ac:dyDescent="0.3">
      <c r="A5" s="1267"/>
      <c r="B5" s="1418"/>
      <c r="C5" s="233" t="s">
        <v>367</v>
      </c>
      <c r="D5" s="233" t="s">
        <v>368</v>
      </c>
      <c r="E5" s="233" t="s">
        <v>349</v>
      </c>
      <c r="F5" s="233" t="s">
        <v>369</v>
      </c>
      <c r="G5" s="1407"/>
      <c r="H5" s="1264"/>
    </row>
    <row r="6" spans="1:8" ht="20.100000000000001" customHeight="1" thickTop="1" x14ac:dyDescent="0.25">
      <c r="A6" s="1271" t="s">
        <v>50</v>
      </c>
      <c r="B6" s="265" t="s">
        <v>112</v>
      </c>
      <c r="C6" s="906">
        <v>20057.138749999991</v>
      </c>
      <c r="D6" s="906">
        <v>10102.58249999997</v>
      </c>
      <c r="E6" s="906">
        <v>530.44375000000036</v>
      </c>
      <c r="F6" s="906">
        <v>3740.2531645569625</v>
      </c>
      <c r="G6" s="441" t="s">
        <v>365</v>
      </c>
      <c r="H6" s="1282" t="s">
        <v>148</v>
      </c>
    </row>
    <row r="7" spans="1:8" ht="20.100000000000001" customHeight="1" x14ac:dyDescent="0.25">
      <c r="A7" s="1272"/>
      <c r="B7" s="442" t="s">
        <v>249</v>
      </c>
      <c r="C7" s="907">
        <v>51334.636363636346</v>
      </c>
      <c r="D7" s="907">
        <v>22747</v>
      </c>
      <c r="E7" s="907">
        <v>984.72727272727263</v>
      </c>
      <c r="F7" s="907">
        <v>19593.272727272721</v>
      </c>
      <c r="G7" s="465" t="s">
        <v>366</v>
      </c>
      <c r="H7" s="1283"/>
    </row>
    <row r="8" spans="1:8" ht="20.100000000000001" customHeight="1" thickBot="1" x14ac:dyDescent="0.3">
      <c r="A8" s="1404"/>
      <c r="B8" s="466" t="s">
        <v>506</v>
      </c>
      <c r="C8" s="908">
        <v>22069.141520467812</v>
      </c>
      <c r="D8" s="908">
        <v>10915.966081871324</v>
      </c>
      <c r="E8" s="908">
        <v>559.66666666666663</v>
      </c>
      <c r="F8" s="908">
        <v>10247.089552238813</v>
      </c>
      <c r="G8" s="318" t="s">
        <v>546</v>
      </c>
      <c r="H8" s="1405"/>
    </row>
    <row r="9" spans="1:8" ht="20.100000000000001" customHeight="1" x14ac:dyDescent="0.25">
      <c r="A9" s="1409" t="s">
        <v>51</v>
      </c>
      <c r="B9" s="274" t="s">
        <v>113</v>
      </c>
      <c r="C9" s="909">
        <v>16196.974452554741</v>
      </c>
      <c r="D9" s="909">
        <v>6402.6216545012039</v>
      </c>
      <c r="E9" s="909">
        <v>157.88686131386856</v>
      </c>
      <c r="F9" s="909">
        <v>5662.5</v>
      </c>
      <c r="G9" s="467" t="s">
        <v>365</v>
      </c>
      <c r="H9" s="1408" t="s">
        <v>149</v>
      </c>
    </row>
    <row r="10" spans="1:8" ht="20.100000000000001" customHeight="1" x14ac:dyDescent="0.25">
      <c r="A10" s="1272"/>
      <c r="B10" s="442" t="s">
        <v>248</v>
      </c>
      <c r="C10" s="907">
        <v>25321.875</v>
      </c>
      <c r="D10" s="907">
        <v>7773</v>
      </c>
      <c r="E10" s="907">
        <v>50.000000000000007</v>
      </c>
      <c r="F10" s="907">
        <v>9046.875</v>
      </c>
      <c r="G10" s="465" t="s">
        <v>366</v>
      </c>
      <c r="H10" s="1416"/>
    </row>
    <row r="11" spans="1:8" ht="20.100000000000001" customHeight="1" thickBot="1" x14ac:dyDescent="0.3">
      <c r="A11" s="1404"/>
      <c r="B11" s="466" t="s">
        <v>506</v>
      </c>
      <c r="C11" s="908">
        <v>16284.925301204792</v>
      </c>
      <c r="D11" s="908">
        <v>6415.83012048193</v>
      </c>
      <c r="E11" s="908">
        <v>156.84698795180714</v>
      </c>
      <c r="F11" s="908">
        <v>6790.625</v>
      </c>
      <c r="G11" s="318" t="s">
        <v>546</v>
      </c>
      <c r="H11" s="1405"/>
    </row>
    <row r="12" spans="1:8" ht="20.100000000000001" customHeight="1" x14ac:dyDescent="0.25">
      <c r="A12" s="1412" t="s">
        <v>17</v>
      </c>
      <c r="B12" s="274" t="s">
        <v>113</v>
      </c>
      <c r="C12" s="909">
        <v>21750.607142857138</v>
      </c>
      <c r="D12" s="909">
        <v>9766.3074534161497</v>
      </c>
      <c r="E12" s="909">
        <v>111.71118012422355</v>
      </c>
      <c r="F12" s="909">
        <v>2468.9387755102052</v>
      </c>
      <c r="G12" s="467" t="s">
        <v>365</v>
      </c>
      <c r="H12" s="1408" t="s">
        <v>150</v>
      </c>
    </row>
    <row r="13" spans="1:8" ht="20.100000000000001" customHeight="1" x14ac:dyDescent="0.25">
      <c r="A13" s="1268"/>
      <c r="B13" s="442" t="s">
        <v>248</v>
      </c>
      <c r="C13" s="907">
        <v>42099.524271844646</v>
      </c>
      <c r="D13" s="907">
        <v>17238.063106796111</v>
      </c>
      <c r="E13" s="907">
        <v>143.15533980582532</v>
      </c>
      <c r="F13" s="907">
        <v>15199.150485436894</v>
      </c>
      <c r="G13" s="465" t="s">
        <v>366</v>
      </c>
      <c r="H13" s="1283"/>
    </row>
    <row r="14" spans="1:8" ht="20.100000000000001" customHeight="1" thickBot="1" x14ac:dyDescent="0.3">
      <c r="A14" s="1413"/>
      <c r="B14" s="466" t="s">
        <v>506</v>
      </c>
      <c r="C14" s="908">
        <v>26682.22705882357</v>
      </c>
      <c r="D14" s="908">
        <v>11577.10941176473</v>
      </c>
      <c r="E14" s="908">
        <v>119.33176470588236</v>
      </c>
      <c r="F14" s="908">
        <v>12752.95294117646</v>
      </c>
      <c r="G14" s="318" t="s">
        <v>546</v>
      </c>
      <c r="H14" s="1405"/>
    </row>
    <row r="15" spans="1:8" ht="20.100000000000001" customHeight="1" x14ac:dyDescent="0.25">
      <c r="A15" s="1409" t="s">
        <v>18</v>
      </c>
      <c r="B15" s="274" t="s">
        <v>113</v>
      </c>
      <c r="C15" s="909">
        <v>19505.919375812737</v>
      </c>
      <c r="D15" s="909">
        <v>8731.351105331607</v>
      </c>
      <c r="E15" s="909">
        <v>185.68010403120934</v>
      </c>
      <c r="F15" s="909">
        <v>3891.6666666666665</v>
      </c>
      <c r="G15" s="467" t="s">
        <v>365</v>
      </c>
      <c r="H15" s="1408" t="s">
        <v>151</v>
      </c>
    </row>
    <row r="16" spans="1:8" ht="20.100000000000001" customHeight="1" x14ac:dyDescent="0.25">
      <c r="A16" s="1272"/>
      <c r="B16" s="442" t="s">
        <v>248</v>
      </c>
      <c r="C16" s="907">
        <v>56651.05633802816</v>
      </c>
      <c r="D16" s="907">
        <v>18064.957746478874</v>
      </c>
      <c r="E16" s="907">
        <v>286.15492957746477</v>
      </c>
      <c r="F16" s="907">
        <v>8796.8309859154906</v>
      </c>
      <c r="G16" s="465" t="s">
        <v>366</v>
      </c>
      <c r="H16" s="1283"/>
    </row>
    <row r="17" spans="1:15" ht="20.100000000000001" customHeight="1" thickBot="1" x14ac:dyDescent="0.3">
      <c r="A17" s="1404"/>
      <c r="B17" s="466" t="s">
        <v>506</v>
      </c>
      <c r="C17" s="908">
        <v>22645.567857142883</v>
      </c>
      <c r="D17" s="908">
        <v>9520.2630952380878</v>
      </c>
      <c r="E17" s="908">
        <v>194.17261904761887</v>
      </c>
      <c r="F17" s="908">
        <v>7677.1739130434789</v>
      </c>
      <c r="G17" s="318" t="s">
        <v>546</v>
      </c>
      <c r="H17" s="1405"/>
    </row>
    <row r="18" spans="1:15" ht="20.100000000000001" customHeight="1" x14ac:dyDescent="0.25">
      <c r="A18" s="1409" t="s">
        <v>52</v>
      </c>
      <c r="B18" s="274" t="s">
        <v>113</v>
      </c>
      <c r="C18" s="909">
        <v>29104.054507337562</v>
      </c>
      <c r="D18" s="909">
        <v>12262.587002096438</v>
      </c>
      <c r="E18" s="909">
        <v>191.70440251572327</v>
      </c>
      <c r="F18" s="909">
        <v>4287.8666666666668</v>
      </c>
      <c r="G18" s="467" t="s">
        <v>365</v>
      </c>
      <c r="H18" s="1408" t="s">
        <v>152</v>
      </c>
    </row>
    <row r="19" spans="1:15" ht="20.100000000000001" customHeight="1" x14ac:dyDescent="0.25">
      <c r="A19" s="1272"/>
      <c r="B19" s="442" t="s">
        <v>249</v>
      </c>
      <c r="C19" s="907">
        <v>33254.967741935492</v>
      </c>
      <c r="D19" s="907">
        <v>10797.129032258066</v>
      </c>
      <c r="E19" s="907">
        <v>129.61290322580643</v>
      </c>
      <c r="F19" s="907">
        <v>14360</v>
      </c>
      <c r="G19" s="465" t="s">
        <v>366</v>
      </c>
      <c r="H19" s="1283"/>
    </row>
    <row r="20" spans="1:15" ht="20.100000000000001" customHeight="1" thickBot="1" x14ac:dyDescent="0.3">
      <c r="A20" s="1404"/>
      <c r="B20" s="466" t="s">
        <v>506</v>
      </c>
      <c r="C20" s="908">
        <v>29234.69238578681</v>
      </c>
      <c r="D20" s="908">
        <v>12216.465989847711</v>
      </c>
      <c r="E20" s="908">
        <v>189.75025380710682</v>
      </c>
      <c r="F20" s="908">
        <v>7233.4905660377372</v>
      </c>
      <c r="G20" s="318" t="s">
        <v>546</v>
      </c>
      <c r="H20" s="1405"/>
    </row>
    <row r="21" spans="1:15" ht="20.100000000000001" customHeight="1" thickBot="1" x14ac:dyDescent="0.35">
      <c r="A21" s="1410" t="s">
        <v>569</v>
      </c>
      <c r="B21" s="342" t="s">
        <v>112</v>
      </c>
      <c r="C21" s="911">
        <v>28216.755976425324</v>
      </c>
      <c r="D21" s="911">
        <v>11270.523960262941</v>
      </c>
      <c r="E21" s="911">
        <v>257.10910390693476</v>
      </c>
      <c r="F21" s="911">
        <v>5100.2506391655024</v>
      </c>
      <c r="G21" s="343" t="s">
        <v>365</v>
      </c>
      <c r="H21" s="1414" t="s">
        <v>546</v>
      </c>
      <c r="I21" s="535"/>
      <c r="J21" s="535"/>
      <c r="K21" s="535"/>
      <c r="L21" s="535"/>
      <c r="M21" s="535"/>
      <c r="N21" s="535"/>
      <c r="O21" s="535"/>
    </row>
    <row r="22" spans="1:15" ht="20.100000000000001" customHeight="1" thickBot="1" x14ac:dyDescent="0.35">
      <c r="A22" s="1410"/>
      <c r="B22" s="342" t="s">
        <v>248</v>
      </c>
      <c r="C22" s="911">
        <v>49120.775677428268</v>
      </c>
      <c r="D22" s="911">
        <v>14958.544228437551</v>
      </c>
      <c r="E22" s="911">
        <v>347.44900698817247</v>
      </c>
      <c r="F22" s="911">
        <v>15379.440282282068</v>
      </c>
      <c r="G22" s="343" t="s">
        <v>366</v>
      </c>
      <c r="H22" s="1414"/>
      <c r="I22" s="535"/>
      <c r="J22" s="535"/>
      <c r="K22" s="535"/>
      <c r="L22" s="535"/>
      <c r="M22" s="535"/>
      <c r="N22" s="535"/>
      <c r="O22" s="535"/>
    </row>
    <row r="23" spans="1:15" ht="20.100000000000001" customHeight="1" thickBot="1" x14ac:dyDescent="0.35">
      <c r="A23" s="1410"/>
      <c r="B23" s="379" t="s">
        <v>506</v>
      </c>
      <c r="C23" s="911">
        <v>29951.442208904544</v>
      </c>
      <c r="D23" s="911">
        <v>11576.568351524238</v>
      </c>
      <c r="E23" s="911">
        <v>264.6058145090114</v>
      </c>
      <c r="F23" s="911">
        <v>9477.2574521289716</v>
      </c>
      <c r="G23" s="343" t="s">
        <v>546</v>
      </c>
      <c r="H23" s="1414"/>
      <c r="I23" s="535"/>
      <c r="J23" s="535"/>
      <c r="K23" s="535"/>
      <c r="L23" s="535"/>
      <c r="M23" s="535"/>
      <c r="N23" s="535"/>
      <c r="O23" s="535"/>
    </row>
    <row r="24" spans="1:15" ht="20.100000000000001" customHeight="1" x14ac:dyDescent="0.25">
      <c r="A24" s="1421" t="s">
        <v>491</v>
      </c>
      <c r="B24" s="1421"/>
      <c r="C24" s="378"/>
      <c r="D24" s="378"/>
      <c r="E24" s="378"/>
      <c r="F24" s="378"/>
      <c r="G24" s="1422"/>
      <c r="H24" s="1422"/>
    </row>
    <row r="25" spans="1:15" ht="20.100000000000001" customHeight="1" x14ac:dyDescent="0.25">
      <c r="A25" s="1268" t="s">
        <v>493</v>
      </c>
      <c r="B25" s="446" t="s">
        <v>113</v>
      </c>
      <c r="C25" s="912">
        <v>11898.920174165471</v>
      </c>
      <c r="D25" s="912">
        <v>8203.6284470246828</v>
      </c>
      <c r="E25" s="912">
        <v>81.702467343976792</v>
      </c>
      <c r="F25" s="912">
        <v>0</v>
      </c>
      <c r="G25" s="469" t="s">
        <v>365</v>
      </c>
      <c r="H25" s="1283" t="s">
        <v>496</v>
      </c>
    </row>
    <row r="26" spans="1:15" ht="20.100000000000001" customHeight="1" x14ac:dyDescent="0.25">
      <c r="A26" s="1268"/>
      <c r="B26" s="442" t="s">
        <v>248</v>
      </c>
      <c r="C26" s="907">
        <v>19624.999999999996</v>
      </c>
      <c r="D26" s="907">
        <v>11628.9347826087</v>
      </c>
      <c r="E26" s="907">
        <v>93.913043478260903</v>
      </c>
      <c r="F26" s="907">
        <v>5621.0869565217399</v>
      </c>
      <c r="G26" s="465" t="s">
        <v>366</v>
      </c>
      <c r="H26" s="1283"/>
    </row>
    <row r="27" spans="1:15" ht="20.100000000000001" customHeight="1" thickBot="1" x14ac:dyDescent="0.3">
      <c r="A27" s="1413"/>
      <c r="B27" s="466" t="s">
        <v>506</v>
      </c>
      <c r="C27" s="908">
        <v>12382.457142857151</v>
      </c>
      <c r="D27" s="908">
        <v>8418.0013605442255</v>
      </c>
      <c r="E27" s="908">
        <v>82.466666666666669</v>
      </c>
      <c r="F27" s="908">
        <v>5621.0869565217399</v>
      </c>
      <c r="G27" s="318" t="s">
        <v>546</v>
      </c>
      <c r="H27" s="1405"/>
    </row>
    <row r="28" spans="1:15" ht="20.100000000000001" customHeight="1" x14ac:dyDescent="0.25">
      <c r="A28" s="1409" t="s">
        <v>494</v>
      </c>
      <c r="B28" s="274" t="s">
        <v>113</v>
      </c>
      <c r="C28" s="909">
        <v>16634.557471264347</v>
      </c>
      <c r="D28" s="909">
        <v>6675.6413793103366</v>
      </c>
      <c r="E28" s="909">
        <v>111.82643678160862</v>
      </c>
      <c r="F28" s="909">
        <v>5628.333333333333</v>
      </c>
      <c r="G28" s="467" t="s">
        <v>365</v>
      </c>
      <c r="H28" s="1408" t="s">
        <v>497</v>
      </c>
    </row>
    <row r="29" spans="1:15" ht="20.100000000000001" customHeight="1" x14ac:dyDescent="0.25">
      <c r="A29" s="1272"/>
      <c r="B29" s="442" t="s">
        <v>248</v>
      </c>
      <c r="C29" s="907">
        <v>27526.666666666668</v>
      </c>
      <c r="D29" s="907">
        <v>14557.666666666666</v>
      </c>
      <c r="E29" s="907">
        <v>11.066666666666665</v>
      </c>
      <c r="F29" s="907">
        <v>7860</v>
      </c>
      <c r="G29" s="465" t="s">
        <v>366</v>
      </c>
      <c r="H29" s="1283"/>
    </row>
    <row r="30" spans="1:15" ht="20.100000000000001" customHeight="1" thickBot="1" x14ac:dyDescent="0.3">
      <c r="A30" s="1404"/>
      <c r="B30" s="466" t="s">
        <v>506</v>
      </c>
      <c r="C30" s="908">
        <v>16819.169491525394</v>
      </c>
      <c r="D30" s="908">
        <v>6809.235028248585</v>
      </c>
      <c r="E30" s="908">
        <v>110.118644067796</v>
      </c>
      <c r="F30" s="908">
        <v>6744.1666666666652</v>
      </c>
      <c r="G30" s="318" t="s">
        <v>546</v>
      </c>
      <c r="H30" s="1405"/>
    </row>
    <row r="31" spans="1:15" ht="20.100000000000001" customHeight="1" x14ac:dyDescent="0.25">
      <c r="A31" s="1409" t="s">
        <v>495</v>
      </c>
      <c r="B31" s="274" t="s">
        <v>113</v>
      </c>
      <c r="C31" s="909">
        <v>25970.419440745703</v>
      </c>
      <c r="D31" s="909">
        <v>9982.4620505992043</v>
      </c>
      <c r="E31" s="909">
        <v>160.07323568575259</v>
      </c>
      <c r="F31" s="909">
        <v>8094.668367346937</v>
      </c>
      <c r="G31" s="467" t="s">
        <v>365</v>
      </c>
      <c r="H31" s="1408" t="s">
        <v>498</v>
      </c>
    </row>
    <row r="32" spans="1:15" ht="20.100000000000001" customHeight="1" x14ac:dyDescent="0.25">
      <c r="A32" s="1272"/>
      <c r="B32" s="442" t="s">
        <v>249</v>
      </c>
      <c r="C32" s="907">
        <v>44575.078125000015</v>
      </c>
      <c r="D32" s="907">
        <v>14286.843750000002</v>
      </c>
      <c r="E32" s="907">
        <v>152.42187499999994</v>
      </c>
      <c r="F32" s="907">
        <v>15355.156250000002</v>
      </c>
      <c r="G32" s="465" t="s">
        <v>366</v>
      </c>
      <c r="H32" s="1283"/>
    </row>
    <row r="33" spans="1:8" ht="20.100000000000001" customHeight="1" thickBot="1" x14ac:dyDescent="0.3">
      <c r="A33" s="1272"/>
      <c r="B33" s="468" t="s">
        <v>506</v>
      </c>
      <c r="C33" s="910">
        <v>27431.398773006178</v>
      </c>
      <c r="D33" s="910">
        <v>10320.474846625781</v>
      </c>
      <c r="E33" s="910">
        <v>159.47239263803723</v>
      </c>
      <c r="F33" s="910">
        <v>9881.8653846153848</v>
      </c>
      <c r="G33" s="445" t="s">
        <v>546</v>
      </c>
      <c r="H33" s="1283"/>
    </row>
    <row r="34" spans="1:8" ht="20.100000000000001" customHeight="1" thickTop="1" thickBot="1" x14ac:dyDescent="0.3">
      <c r="A34" s="1419" t="s">
        <v>569</v>
      </c>
      <c r="B34" s="380" t="s">
        <v>112</v>
      </c>
      <c r="C34" s="913">
        <v>20092.747695154849</v>
      </c>
      <c r="D34" s="913">
        <v>8463.2383750674453</v>
      </c>
      <c r="E34" s="913">
        <v>128.70607719792025</v>
      </c>
      <c r="F34" s="913">
        <v>7971.6912050211249</v>
      </c>
      <c r="G34" s="381" t="s">
        <v>365</v>
      </c>
      <c r="H34" s="1420" t="s">
        <v>546</v>
      </c>
    </row>
    <row r="35" spans="1:8" ht="20.100000000000001" customHeight="1" thickBot="1" x14ac:dyDescent="0.3">
      <c r="A35" s="1410"/>
      <c r="B35" s="342" t="s">
        <v>248</v>
      </c>
      <c r="C35" s="911">
        <v>37583.4910652416</v>
      </c>
      <c r="D35" s="911">
        <v>13771.765523348604</v>
      </c>
      <c r="E35" s="911">
        <v>124.86711784822269</v>
      </c>
      <c r="F35" s="911">
        <v>12534.555811805059</v>
      </c>
      <c r="G35" s="343" t="s">
        <v>366</v>
      </c>
      <c r="H35" s="1414"/>
    </row>
    <row r="36" spans="1:8" ht="20.100000000000001" customHeight="1" thickBot="1" x14ac:dyDescent="0.3">
      <c r="A36" s="1410"/>
      <c r="B36" s="379" t="s">
        <v>506</v>
      </c>
      <c r="C36" s="911">
        <v>21038.591930922423</v>
      </c>
      <c r="D36" s="911">
        <v>8750.306780187655</v>
      </c>
      <c r="E36" s="911">
        <v>128.49847838434056</v>
      </c>
      <c r="F36" s="911">
        <v>9394.194064884181</v>
      </c>
      <c r="G36" s="343" t="s">
        <v>546</v>
      </c>
      <c r="H36" s="1414"/>
    </row>
    <row r="37" spans="1:8" ht="20.100000000000001" customHeight="1" thickBot="1" x14ac:dyDescent="0.3">
      <c r="A37" s="1410" t="s">
        <v>473</v>
      </c>
      <c r="B37" s="342" t="s">
        <v>112</v>
      </c>
      <c r="C37" s="911">
        <v>26639.448003954745</v>
      </c>
      <c r="D37" s="911">
        <v>10725.478487483273</v>
      </c>
      <c r="E37" s="911">
        <v>232.17915421887068</v>
      </c>
      <c r="F37" s="911">
        <v>5673.0451155272358</v>
      </c>
      <c r="G37" s="343" t="s">
        <v>365</v>
      </c>
      <c r="H37" s="1414" t="s">
        <v>621</v>
      </c>
    </row>
    <row r="38" spans="1:8" ht="20.100000000000001" customHeight="1" thickBot="1" x14ac:dyDescent="0.3">
      <c r="A38" s="1410"/>
      <c r="B38" s="342" t="s">
        <v>248</v>
      </c>
      <c r="C38" s="911">
        <v>47596.692805098151</v>
      </c>
      <c r="D38" s="911">
        <v>14801.769982289414</v>
      </c>
      <c r="E38" s="911">
        <v>318.04579329170718</v>
      </c>
      <c r="F38" s="911">
        <v>15003.62917586002</v>
      </c>
      <c r="G38" s="343" t="s">
        <v>366</v>
      </c>
      <c r="H38" s="1414"/>
    </row>
    <row r="39" spans="1:8" ht="20.100000000000001" customHeight="1" thickBot="1" x14ac:dyDescent="0.3">
      <c r="A39" s="1411"/>
      <c r="B39" s="382" t="s">
        <v>506</v>
      </c>
      <c r="C39" s="914">
        <v>28263.84609325089</v>
      </c>
      <c r="D39" s="914">
        <v>11041.432238961923</v>
      </c>
      <c r="E39" s="914">
        <v>238.83468579125531</v>
      </c>
      <c r="F39" s="914">
        <v>9462.9612782866243</v>
      </c>
      <c r="G39" s="383" t="s">
        <v>546</v>
      </c>
      <c r="H39" s="1415"/>
    </row>
    <row r="40" spans="1:8" ht="16.5" thickTop="1" x14ac:dyDescent="0.25">
      <c r="A40" s="14"/>
      <c r="B40" s="14"/>
      <c r="C40" s="14"/>
      <c r="D40" s="14"/>
      <c r="E40" s="14"/>
      <c r="F40" s="14"/>
    </row>
  </sheetData>
  <mergeCells count="32">
    <mergeCell ref="A31:A33"/>
    <mergeCell ref="H31:H33"/>
    <mergeCell ref="A34:A36"/>
    <mergeCell ref="H34:H36"/>
    <mergeCell ref="A21:A23"/>
    <mergeCell ref="H21:H23"/>
    <mergeCell ref="A24:B24"/>
    <mergeCell ref="G24:H24"/>
    <mergeCell ref="A2:H2"/>
    <mergeCell ref="A1:H1"/>
    <mergeCell ref="G3:H3"/>
    <mergeCell ref="A4:A5"/>
    <mergeCell ref="H4:H5"/>
    <mergeCell ref="A3:B3"/>
    <mergeCell ref="B4:B5"/>
    <mergeCell ref="G4:G5"/>
    <mergeCell ref="H6:H8"/>
    <mergeCell ref="A18:A20"/>
    <mergeCell ref="A37:A39"/>
    <mergeCell ref="A6:A8"/>
    <mergeCell ref="A9:A11"/>
    <mergeCell ref="A12:A14"/>
    <mergeCell ref="A15:A17"/>
    <mergeCell ref="H37:H39"/>
    <mergeCell ref="H18:H20"/>
    <mergeCell ref="H15:H17"/>
    <mergeCell ref="H12:H14"/>
    <mergeCell ref="H9:H11"/>
    <mergeCell ref="A25:A27"/>
    <mergeCell ref="H25:H27"/>
    <mergeCell ref="A28:A30"/>
    <mergeCell ref="H28:H30"/>
  </mergeCells>
  <printOptions horizontalCentered="1"/>
  <pageMargins left="0.38" right="0.43" top="0.66" bottom="0.41" header="0.49" footer="0.2"/>
  <pageSetup paperSize="9" scale="58" orientation="landscape" r:id="rId1"/>
  <headerFooter>
    <oddFooter xml:space="preserve">&amp;C&amp;"-,Bold"&amp;14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9"/>
  <sheetViews>
    <sheetView rightToLeft="1" view="pageBreakPreview" topLeftCell="A4" zoomScale="60" workbookViewId="0">
      <selection activeCell="I5" sqref="I5"/>
    </sheetView>
  </sheetViews>
  <sheetFormatPr defaultRowHeight="15" x14ac:dyDescent="0.25"/>
  <cols>
    <col min="1" max="1" width="29.140625" customWidth="1"/>
    <col min="2" max="2" width="24.85546875" customWidth="1"/>
    <col min="3" max="3" width="22.42578125" customWidth="1"/>
    <col min="4" max="4" width="36" customWidth="1"/>
    <col min="5" max="5" width="31.42578125" customWidth="1"/>
    <col min="6" max="6" width="34.140625" customWidth="1"/>
    <col min="7" max="7" width="22" customWidth="1"/>
    <col min="10" max="10" width="17" customWidth="1"/>
  </cols>
  <sheetData>
    <row r="1" spans="1:10" ht="39.75" customHeight="1" x14ac:dyDescent="0.25">
      <c r="A1" s="1147" t="s">
        <v>714</v>
      </c>
      <c r="B1" s="1147"/>
      <c r="C1" s="1147"/>
      <c r="D1" s="1147"/>
      <c r="E1" s="1147"/>
      <c r="F1" s="1147"/>
      <c r="G1" s="1147"/>
    </row>
    <row r="2" spans="1:10" ht="57" customHeight="1" x14ac:dyDescent="0.25">
      <c r="A2" s="1147" t="s">
        <v>715</v>
      </c>
      <c r="B2" s="1147"/>
      <c r="C2" s="1147"/>
      <c r="D2" s="1147"/>
      <c r="E2" s="1147"/>
      <c r="F2" s="1147"/>
      <c r="G2" s="1147"/>
    </row>
    <row r="3" spans="1:10" ht="40.5" customHeight="1" thickBot="1" x14ac:dyDescent="0.3">
      <c r="A3" s="30" t="s">
        <v>119</v>
      </c>
      <c r="B3" s="236"/>
      <c r="C3" s="236"/>
      <c r="D3" s="236"/>
      <c r="E3" s="236"/>
      <c r="F3" s="236"/>
      <c r="G3" s="1122" t="s">
        <v>301</v>
      </c>
    </row>
    <row r="4" spans="1:10" ht="60.75" customHeight="1" thickTop="1" thickBot="1" x14ac:dyDescent="0.3">
      <c r="A4" s="1314" t="s">
        <v>92</v>
      </c>
      <c r="B4" s="1127" t="s">
        <v>118</v>
      </c>
      <c r="C4" s="1128" t="s">
        <v>129</v>
      </c>
      <c r="D4" s="1129" t="s">
        <v>161</v>
      </c>
      <c r="E4" s="1128" t="s">
        <v>238</v>
      </c>
      <c r="F4" s="1128" t="s">
        <v>239</v>
      </c>
      <c r="G4" s="1263"/>
    </row>
    <row r="5" spans="1:10" ht="73.5" customHeight="1" thickBot="1" x14ac:dyDescent="0.3">
      <c r="A5" s="1323"/>
      <c r="B5" s="239" t="s">
        <v>371</v>
      </c>
      <c r="C5" s="240" t="s">
        <v>372</v>
      </c>
      <c r="D5" s="241" t="s">
        <v>373</v>
      </c>
      <c r="E5" s="240" t="s">
        <v>374</v>
      </c>
      <c r="F5" s="240" t="s">
        <v>375</v>
      </c>
      <c r="G5" s="1264"/>
    </row>
    <row r="6" spans="1:10" ht="21" customHeight="1" thickTop="1" x14ac:dyDescent="0.25">
      <c r="A6" s="448" t="s">
        <v>48</v>
      </c>
      <c r="B6" s="915">
        <v>250.37630977000001</v>
      </c>
      <c r="C6" s="915">
        <v>6392.3748047720155</v>
      </c>
      <c r="D6" s="915">
        <f>SUM(B6:C6)</f>
        <v>6642.7511145420158</v>
      </c>
      <c r="E6" s="915">
        <v>4471.0357142857174</v>
      </c>
      <c r="F6" s="915">
        <v>228.55932203389864</v>
      </c>
      <c r="G6" s="441" t="s">
        <v>138</v>
      </c>
      <c r="J6" s="118"/>
    </row>
    <row r="7" spans="1:10" ht="21" customHeight="1" x14ac:dyDescent="0.25">
      <c r="A7" s="449" t="s">
        <v>6</v>
      </c>
      <c r="B7" s="916">
        <v>5450.1458064480094</v>
      </c>
      <c r="C7" s="916">
        <v>247.82096776</v>
      </c>
      <c r="D7" s="916">
        <f t="shared" ref="D7:D27" si="0">SUM(B7:C7)</f>
        <v>5697.9667742080092</v>
      </c>
      <c r="E7" s="916">
        <v>5334.6564885496173</v>
      </c>
      <c r="F7" s="916">
        <v>115.84883720930235</v>
      </c>
      <c r="G7" s="443" t="s">
        <v>139</v>
      </c>
      <c r="J7" s="118"/>
    </row>
    <row r="8" spans="1:10" ht="21" customHeight="1" x14ac:dyDescent="0.25">
      <c r="A8" s="450" t="s">
        <v>7</v>
      </c>
      <c r="B8" s="917">
        <v>11902.52378152098</v>
      </c>
      <c r="C8" s="917">
        <v>21355.27949146002</v>
      </c>
      <c r="D8" s="917">
        <f t="shared" si="0"/>
        <v>33257.803272981</v>
      </c>
      <c r="E8" s="917">
        <v>7382.6473988439357</v>
      </c>
      <c r="F8" s="917">
        <v>113.16648044692754</v>
      </c>
      <c r="G8" s="317" t="s">
        <v>510</v>
      </c>
      <c r="J8" s="118"/>
    </row>
    <row r="9" spans="1:10" ht="21" customHeight="1" x14ac:dyDescent="0.25">
      <c r="A9" s="449" t="s">
        <v>46</v>
      </c>
      <c r="B9" s="916">
        <v>3548.2960058589979</v>
      </c>
      <c r="C9" s="916">
        <v>6467.3889373919892</v>
      </c>
      <c r="D9" s="916">
        <f t="shared" si="0"/>
        <v>10015.684943250988</v>
      </c>
      <c r="E9" s="916">
        <v>6893.4615384615345</v>
      </c>
      <c r="F9" s="916">
        <v>282.44550898203624</v>
      </c>
      <c r="G9" s="443" t="s">
        <v>141</v>
      </c>
      <c r="J9" s="118"/>
    </row>
    <row r="10" spans="1:10" ht="21" customHeight="1" x14ac:dyDescent="0.25">
      <c r="A10" s="450" t="s">
        <v>9</v>
      </c>
      <c r="B10" s="917">
        <v>49192.91628761006</v>
      </c>
      <c r="C10" s="917">
        <v>99797.219606829734</v>
      </c>
      <c r="D10" s="917">
        <f t="shared" si="0"/>
        <v>148990.13589443979</v>
      </c>
      <c r="E10" s="917">
        <v>11026.746753246742</v>
      </c>
      <c r="F10" s="917">
        <v>299.26275862068877</v>
      </c>
      <c r="G10" s="317" t="s">
        <v>142</v>
      </c>
      <c r="J10" s="118"/>
    </row>
    <row r="11" spans="1:10" ht="21" customHeight="1" x14ac:dyDescent="0.25">
      <c r="A11" s="449" t="s">
        <v>10</v>
      </c>
      <c r="B11" s="916">
        <v>14934.935487710001</v>
      </c>
      <c r="C11" s="916">
        <v>3260.2664870500003</v>
      </c>
      <c r="D11" s="916">
        <f t="shared" si="0"/>
        <v>18195.201974760002</v>
      </c>
      <c r="E11" s="916">
        <v>8749.4444444444434</v>
      </c>
      <c r="F11" s="916">
        <v>190.93777777777677</v>
      </c>
      <c r="G11" s="443" t="s">
        <v>143</v>
      </c>
      <c r="J11" s="118"/>
    </row>
    <row r="12" spans="1:10" ht="21" customHeight="1" x14ac:dyDescent="0.25">
      <c r="A12" s="450" t="s">
        <v>11</v>
      </c>
      <c r="B12" s="917">
        <v>4042.1888073669988</v>
      </c>
      <c r="C12" s="917">
        <v>1062.621217268</v>
      </c>
      <c r="D12" s="917">
        <f t="shared" si="0"/>
        <v>5104.8100246349986</v>
      </c>
      <c r="E12" s="917">
        <v>8541.7682926829293</v>
      </c>
      <c r="F12" s="917">
        <v>218.27216494845348</v>
      </c>
      <c r="G12" s="317" t="s">
        <v>144</v>
      </c>
      <c r="J12" s="118"/>
    </row>
    <row r="13" spans="1:10" ht="21" customHeight="1" x14ac:dyDescent="0.25">
      <c r="A13" s="449" t="s">
        <v>12</v>
      </c>
      <c r="B13" s="916">
        <v>1475.6128881750001</v>
      </c>
      <c r="C13" s="916">
        <v>1950.4306934049996</v>
      </c>
      <c r="D13" s="916">
        <f t="shared" si="0"/>
        <v>3426.0435815799997</v>
      </c>
      <c r="E13" s="916">
        <v>4266.2127659574444</v>
      </c>
      <c r="F13" s="916">
        <v>84.911494252873553</v>
      </c>
      <c r="G13" s="443" t="s">
        <v>145</v>
      </c>
      <c r="J13" s="118"/>
    </row>
    <row r="14" spans="1:10" ht="21" customHeight="1" x14ac:dyDescent="0.25">
      <c r="A14" s="450" t="s">
        <v>13</v>
      </c>
      <c r="B14" s="917">
        <v>2941.6323030599992</v>
      </c>
      <c r="C14" s="917">
        <v>1014.7023959119994</v>
      </c>
      <c r="D14" s="917">
        <f t="shared" si="0"/>
        <v>3956.3346989719985</v>
      </c>
      <c r="E14" s="917">
        <v>7618.9942528735583</v>
      </c>
      <c r="F14" s="917">
        <v>48.404651162790664</v>
      </c>
      <c r="G14" s="317" t="s">
        <v>146</v>
      </c>
      <c r="J14" s="118"/>
    </row>
    <row r="15" spans="1:10" ht="21" customHeight="1" x14ac:dyDescent="0.25">
      <c r="A15" s="449" t="s">
        <v>49</v>
      </c>
      <c r="B15" s="916">
        <v>2895.9761649900006</v>
      </c>
      <c r="C15" s="916">
        <v>1677.9027258640003</v>
      </c>
      <c r="D15" s="916">
        <f t="shared" si="0"/>
        <v>4573.8788908540009</v>
      </c>
      <c r="E15" s="916">
        <v>12433.33333333333</v>
      </c>
      <c r="F15" s="916">
        <v>803.62694300518251</v>
      </c>
      <c r="G15" s="443" t="s">
        <v>147</v>
      </c>
      <c r="J15" s="118"/>
    </row>
    <row r="16" spans="1:10" ht="21" customHeight="1" x14ac:dyDescent="0.25">
      <c r="A16" s="450" t="s">
        <v>50</v>
      </c>
      <c r="B16" s="917">
        <v>1246.063911868001</v>
      </c>
      <c r="C16" s="917">
        <v>3106.4484848529969</v>
      </c>
      <c r="D16" s="917">
        <f t="shared" si="0"/>
        <v>4352.5123967209984</v>
      </c>
      <c r="E16" s="917">
        <v>10247.089552238813</v>
      </c>
      <c r="F16" s="917">
        <v>559.66666666666663</v>
      </c>
      <c r="G16" s="317" t="s">
        <v>148</v>
      </c>
      <c r="J16" s="118"/>
    </row>
    <row r="17" spans="1:10" ht="21" customHeight="1" x14ac:dyDescent="0.25">
      <c r="A17" s="449" t="s">
        <v>51</v>
      </c>
      <c r="B17" s="916">
        <v>379.43884160899995</v>
      </c>
      <c r="C17" s="916">
        <v>583.39499003600008</v>
      </c>
      <c r="D17" s="916">
        <f t="shared" si="0"/>
        <v>962.83383164500003</v>
      </c>
      <c r="E17" s="916">
        <v>6790.625</v>
      </c>
      <c r="F17" s="916">
        <v>156.84698795180714</v>
      </c>
      <c r="G17" s="443" t="s">
        <v>149</v>
      </c>
      <c r="J17" s="118"/>
    </row>
    <row r="18" spans="1:10" ht="21" customHeight="1" x14ac:dyDescent="0.25">
      <c r="A18" s="450" t="s">
        <v>17</v>
      </c>
      <c r="B18" s="917">
        <v>7386.9784252599848</v>
      </c>
      <c r="C18" s="917">
        <v>2324.3185305000006</v>
      </c>
      <c r="D18" s="917">
        <f t="shared" si="0"/>
        <v>9711.2969557599863</v>
      </c>
      <c r="E18" s="917">
        <v>12752.95294117646</v>
      </c>
      <c r="F18" s="917">
        <v>119.33176470588236</v>
      </c>
      <c r="G18" s="317" t="s">
        <v>150</v>
      </c>
      <c r="J18" s="118"/>
    </row>
    <row r="19" spans="1:10" ht="21" customHeight="1" x14ac:dyDescent="0.25">
      <c r="A19" s="449" t="s">
        <v>18</v>
      </c>
      <c r="B19" s="916">
        <v>1664.5367514960014</v>
      </c>
      <c r="C19" s="916">
        <v>867.7843192199997</v>
      </c>
      <c r="D19" s="916">
        <f t="shared" si="0"/>
        <v>2532.321070716001</v>
      </c>
      <c r="E19" s="916">
        <v>7677.1739130434789</v>
      </c>
      <c r="F19" s="916">
        <v>194.17261904761887</v>
      </c>
      <c r="G19" s="443" t="s">
        <v>151</v>
      </c>
      <c r="J19" s="118"/>
    </row>
    <row r="20" spans="1:10" ht="21" customHeight="1" thickBot="1" x14ac:dyDescent="0.3">
      <c r="A20" s="451" t="s">
        <v>52</v>
      </c>
      <c r="B20" s="918">
        <v>4115.4837196500002</v>
      </c>
      <c r="C20" s="918">
        <v>3871.5171090300009</v>
      </c>
      <c r="D20" s="918">
        <f t="shared" si="0"/>
        <v>7987.0008286800012</v>
      </c>
      <c r="E20" s="918">
        <v>7233.4905660377372</v>
      </c>
      <c r="F20" s="918">
        <v>189.75025380710682</v>
      </c>
      <c r="G20" s="445" t="s">
        <v>152</v>
      </c>
      <c r="J20" s="118"/>
    </row>
    <row r="21" spans="1:10" ht="21" customHeight="1" thickTop="1" thickBot="1" x14ac:dyDescent="0.3">
      <c r="A21" s="237" t="s">
        <v>21</v>
      </c>
      <c r="B21" s="919">
        <v>111427.10549239222</v>
      </c>
      <c r="C21" s="919">
        <v>153979.47076135126</v>
      </c>
      <c r="D21" s="919">
        <f t="shared" si="0"/>
        <v>265406.57625374349</v>
      </c>
      <c r="E21" s="919">
        <v>9477.2574521289716</v>
      </c>
      <c r="F21" s="919">
        <v>264.6058145090114</v>
      </c>
      <c r="G21" s="238" t="s">
        <v>33</v>
      </c>
      <c r="J21" s="118"/>
    </row>
    <row r="22" spans="1:10" ht="21" customHeight="1" thickTop="1" x14ac:dyDescent="0.25">
      <c r="A22" s="1423" t="s">
        <v>491</v>
      </c>
      <c r="B22" s="1423"/>
      <c r="C22" s="384"/>
      <c r="D22" s="384"/>
      <c r="E22" s="384"/>
      <c r="F22" s="384"/>
      <c r="G22" s="385" t="s">
        <v>492</v>
      </c>
      <c r="J22" s="118"/>
    </row>
    <row r="23" spans="1:10" ht="21" customHeight="1" x14ac:dyDescent="0.25">
      <c r="A23" s="579" t="s">
        <v>493</v>
      </c>
      <c r="B23" s="920">
        <v>4558.6357894000002</v>
      </c>
      <c r="C23" s="920"/>
      <c r="D23" s="920">
        <f t="shared" si="0"/>
        <v>4558.6357894000002</v>
      </c>
      <c r="E23" s="920">
        <v>5621.0869565217399</v>
      </c>
      <c r="F23" s="920">
        <v>82.466666666666669</v>
      </c>
      <c r="G23" s="452" t="s">
        <v>496</v>
      </c>
      <c r="J23" s="118"/>
    </row>
    <row r="24" spans="1:10" ht="21" customHeight="1" x14ac:dyDescent="0.25">
      <c r="A24" s="474" t="s">
        <v>494</v>
      </c>
      <c r="B24" s="921">
        <v>1475.0002104000005</v>
      </c>
      <c r="C24" s="921">
        <v>3045.6597892000018</v>
      </c>
      <c r="D24" s="921">
        <f t="shared" si="0"/>
        <v>4520.6599996000023</v>
      </c>
      <c r="E24" s="921">
        <v>6744.1666666666652</v>
      </c>
      <c r="F24" s="921">
        <v>110.118644067796</v>
      </c>
      <c r="G24" s="453" t="s">
        <v>497</v>
      </c>
    </row>
    <row r="25" spans="1:10" ht="21" customHeight="1" thickBot="1" x14ac:dyDescent="0.3">
      <c r="A25" s="478" t="s">
        <v>495</v>
      </c>
      <c r="B25" s="922">
        <v>12882.09760619999</v>
      </c>
      <c r="C25" s="922">
        <v>58746.305433400237</v>
      </c>
      <c r="D25" s="922">
        <f t="shared" si="0"/>
        <v>71628.403039600234</v>
      </c>
      <c r="E25" s="922">
        <v>9881.8653846153848</v>
      </c>
      <c r="F25" s="922">
        <v>159.47239263803723</v>
      </c>
      <c r="G25" s="455" t="s">
        <v>498</v>
      </c>
    </row>
    <row r="26" spans="1:10" ht="21" customHeight="1" thickTop="1" thickBot="1" x14ac:dyDescent="0.3">
      <c r="A26" s="481" t="s">
        <v>21</v>
      </c>
      <c r="B26" s="923">
        <v>18915.733606000013</v>
      </c>
      <c r="C26" s="923">
        <v>61791.965222600164</v>
      </c>
      <c r="D26" s="923">
        <f t="shared" si="0"/>
        <v>80707.698828600172</v>
      </c>
      <c r="E26" s="923">
        <v>9394.194064884181</v>
      </c>
      <c r="F26" s="923">
        <v>128.49847838434056</v>
      </c>
      <c r="G26" s="580" t="s">
        <v>33</v>
      </c>
    </row>
    <row r="27" spans="1:10" ht="21" customHeight="1" thickTop="1" thickBot="1" x14ac:dyDescent="0.3">
      <c r="A27" s="237" t="s">
        <v>502</v>
      </c>
      <c r="B27" s="919">
        <v>130342.8390983921</v>
      </c>
      <c r="C27" s="919">
        <v>215771.43598395138</v>
      </c>
      <c r="D27" s="919">
        <f t="shared" si="0"/>
        <v>346114.27508234349</v>
      </c>
      <c r="E27" s="919">
        <v>9462.9612782866752</v>
      </c>
      <c r="F27" s="919">
        <v>238.83468579125477</v>
      </c>
      <c r="G27" s="238" t="s">
        <v>261</v>
      </c>
    </row>
    <row r="28" spans="1:10" ht="15.75" thickTop="1" x14ac:dyDescent="0.25">
      <c r="A28" s="3"/>
      <c r="B28" s="16"/>
      <c r="C28" s="16"/>
      <c r="D28" s="16"/>
      <c r="E28" s="16"/>
      <c r="F28" s="16"/>
    </row>
    <row r="29" spans="1:10" x14ac:dyDescent="0.25">
      <c r="A29" s="3"/>
      <c r="B29" s="16"/>
      <c r="C29" s="16"/>
      <c r="D29" s="16"/>
      <c r="E29" s="16"/>
      <c r="F29" s="16"/>
    </row>
    <row r="30" spans="1:10" x14ac:dyDescent="0.25">
      <c r="A30" s="13"/>
      <c r="B30" s="16"/>
      <c r="C30" s="16"/>
      <c r="D30" s="16"/>
      <c r="E30" s="16"/>
      <c r="F30" s="16"/>
    </row>
    <row r="31" spans="1:10" x14ac:dyDescent="0.25">
      <c r="B31" s="16"/>
      <c r="C31" s="16"/>
    </row>
    <row r="32" spans="1:10" x14ac:dyDescent="0.25">
      <c r="B32" s="16"/>
      <c r="C32" s="16"/>
    </row>
    <row r="33" spans="2:4" x14ac:dyDescent="0.25">
      <c r="B33" s="16"/>
      <c r="C33" s="16"/>
    </row>
    <row r="34" spans="2:4" x14ac:dyDescent="0.25">
      <c r="B34" s="16"/>
      <c r="C34" s="16"/>
      <c r="D34" s="358"/>
    </row>
    <row r="35" spans="2:4" x14ac:dyDescent="0.25">
      <c r="B35" s="16"/>
      <c r="C35" s="16"/>
    </row>
    <row r="36" spans="2:4" x14ac:dyDescent="0.25">
      <c r="B36" s="16"/>
      <c r="C36" s="16"/>
    </row>
    <row r="37" spans="2:4" x14ac:dyDescent="0.25">
      <c r="B37" s="16"/>
      <c r="C37" s="16"/>
    </row>
    <row r="38" spans="2:4" x14ac:dyDescent="0.25">
      <c r="B38" s="16"/>
      <c r="C38" s="16"/>
    </row>
    <row r="39" spans="2:4" x14ac:dyDescent="0.25">
      <c r="B39" s="16"/>
      <c r="C39" s="16"/>
    </row>
  </sheetData>
  <mergeCells count="5">
    <mergeCell ref="A22:B22"/>
    <mergeCell ref="A2:G2"/>
    <mergeCell ref="A1:G1"/>
    <mergeCell ref="G4:G5"/>
    <mergeCell ref="A4:A5"/>
  </mergeCells>
  <printOptions horizontalCentered="1"/>
  <pageMargins left="0.25" right="0.25" top="0.5" bottom="0.45" header="0.3" footer="0.3"/>
  <pageSetup paperSize="9" scale="69" orientation="landscape" r:id="rId1"/>
  <headerFooter>
    <oddHeader xml:space="preserve">&amp;C&amp;"-,Bold"&amp;14 </oddHeader>
    <oddFooter xml:space="preserve">&amp;C&amp;"-,Bold"&amp;14 </oddFooter>
  </headerFooter>
  <colBreaks count="1" manualBreakCount="1">
    <brk id="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rightToLeft="1" view="pageBreakPreview" topLeftCell="D5" zoomScale="60" zoomScaleNormal="75" workbookViewId="0">
      <selection activeCell="J6" sqref="J6:M12"/>
    </sheetView>
  </sheetViews>
  <sheetFormatPr defaultRowHeight="15" x14ac:dyDescent="0.25"/>
  <cols>
    <col min="1" max="1" width="24.42578125" customWidth="1"/>
    <col min="2" max="2" width="25.42578125" customWidth="1"/>
    <col min="3" max="3" width="24.28515625" customWidth="1"/>
    <col min="4" max="4" width="31.42578125" customWidth="1"/>
    <col min="5" max="5" width="31.28515625" customWidth="1"/>
    <col min="6" max="6" width="32.7109375" customWidth="1"/>
    <col min="7" max="7" width="25.7109375" customWidth="1"/>
    <col min="8" max="8" width="9.28515625" bestFit="1" customWidth="1"/>
  </cols>
  <sheetData>
    <row r="1" spans="1:8" ht="41.25" customHeight="1" x14ac:dyDescent="0.25">
      <c r="A1" s="1424" t="s">
        <v>716</v>
      </c>
      <c r="B1" s="1424"/>
      <c r="C1" s="1424"/>
      <c r="D1" s="1424"/>
      <c r="E1" s="1424"/>
      <c r="F1" s="1424"/>
      <c r="G1" s="1424"/>
    </row>
    <row r="2" spans="1:8" ht="49.5" customHeight="1" x14ac:dyDescent="0.25">
      <c r="A2" s="1147" t="s">
        <v>717</v>
      </c>
      <c r="B2" s="1147"/>
      <c r="C2" s="1147"/>
      <c r="D2" s="1147"/>
      <c r="E2" s="1147"/>
      <c r="F2" s="1147"/>
      <c r="G2" s="1147"/>
    </row>
    <row r="3" spans="1:8" ht="47.25" customHeight="1" thickBot="1" x14ac:dyDescent="0.3">
      <c r="A3" s="236" t="s">
        <v>85</v>
      </c>
      <c r="B3" s="236"/>
      <c r="C3" s="236"/>
      <c r="D3" s="236"/>
      <c r="E3" s="236"/>
      <c r="F3" s="236"/>
      <c r="G3" s="1122" t="s">
        <v>302</v>
      </c>
      <c r="H3" s="15"/>
    </row>
    <row r="4" spans="1:8" ht="57.75" customHeight="1" thickTop="1" thickBot="1" x14ac:dyDescent="0.3">
      <c r="A4" s="1314" t="s">
        <v>34</v>
      </c>
      <c r="B4" s="1127" t="s">
        <v>163</v>
      </c>
      <c r="C4" s="1128" t="s">
        <v>251</v>
      </c>
      <c r="D4" s="1129" t="s">
        <v>161</v>
      </c>
      <c r="E4" s="1128" t="s">
        <v>252</v>
      </c>
      <c r="F4" s="1128" t="s">
        <v>239</v>
      </c>
      <c r="G4" s="1342" t="s">
        <v>78</v>
      </c>
    </row>
    <row r="5" spans="1:8" ht="80.099999999999994" customHeight="1" thickBot="1" x14ac:dyDescent="0.3">
      <c r="A5" s="1323"/>
      <c r="B5" s="240" t="s">
        <v>371</v>
      </c>
      <c r="C5" s="240" t="s">
        <v>378</v>
      </c>
      <c r="D5" s="241" t="s">
        <v>373</v>
      </c>
      <c r="E5" s="240" t="s">
        <v>374</v>
      </c>
      <c r="F5" s="240" t="s">
        <v>375</v>
      </c>
      <c r="G5" s="1344"/>
    </row>
    <row r="6" spans="1:8" ht="65.25" customHeight="1" thickTop="1" x14ac:dyDescent="0.25">
      <c r="A6" s="471" t="s">
        <v>470</v>
      </c>
      <c r="B6" s="924">
        <v>16225</v>
      </c>
      <c r="C6" s="924">
        <v>5567</v>
      </c>
      <c r="D6" s="924">
        <f t="shared" ref="D6:D13" si="0">SUM(B6:C6)</f>
        <v>21792</v>
      </c>
      <c r="E6" s="924">
        <v>5621.0994426247935</v>
      </c>
      <c r="F6" s="924">
        <v>121.52576987289011</v>
      </c>
      <c r="G6" s="473" t="s">
        <v>540</v>
      </c>
      <c r="H6" s="7"/>
    </row>
    <row r="7" spans="1:8" ht="56.25" customHeight="1" x14ac:dyDescent="0.25">
      <c r="A7" s="474" t="s">
        <v>471</v>
      </c>
      <c r="B7" s="921">
        <v>789</v>
      </c>
      <c r="C7" s="921">
        <v>227</v>
      </c>
      <c r="D7" s="921">
        <f t="shared" si="0"/>
        <v>1016</v>
      </c>
      <c r="E7" s="921">
        <v>5700.8019499011134</v>
      </c>
      <c r="F7" s="921">
        <v>85.046739678411598</v>
      </c>
      <c r="G7" s="476" t="s">
        <v>541</v>
      </c>
      <c r="H7" s="7"/>
    </row>
    <row r="8" spans="1:8" ht="52.5" customHeight="1" x14ac:dyDescent="0.25">
      <c r="A8" s="449" t="s">
        <v>446</v>
      </c>
      <c r="B8" s="916">
        <v>1697</v>
      </c>
      <c r="C8" s="916">
        <v>545</v>
      </c>
      <c r="D8" s="916">
        <f t="shared" si="0"/>
        <v>2242</v>
      </c>
      <c r="E8" s="916">
        <v>8599.531539496842</v>
      </c>
      <c r="F8" s="916">
        <v>225.98186827269231</v>
      </c>
      <c r="G8" s="477" t="s">
        <v>451</v>
      </c>
      <c r="H8" s="536"/>
    </row>
    <row r="9" spans="1:8" ht="50.25" customHeight="1" x14ac:dyDescent="0.25">
      <c r="A9" s="474" t="s">
        <v>1</v>
      </c>
      <c r="B9" s="921">
        <v>41666</v>
      </c>
      <c r="C9" s="921">
        <v>107204</v>
      </c>
      <c r="D9" s="921">
        <f t="shared" si="0"/>
        <v>148870</v>
      </c>
      <c r="E9" s="921">
        <v>7918.5705006638273</v>
      </c>
      <c r="F9" s="921">
        <v>255.29865782004347</v>
      </c>
      <c r="G9" s="476" t="s">
        <v>135</v>
      </c>
      <c r="H9" s="7"/>
    </row>
    <row r="10" spans="1:8" ht="54.75" customHeight="1" x14ac:dyDescent="0.25">
      <c r="A10" s="449" t="s">
        <v>2</v>
      </c>
      <c r="B10" s="916">
        <v>35587</v>
      </c>
      <c r="C10" s="916">
        <v>57090</v>
      </c>
      <c r="D10" s="916">
        <f t="shared" si="0"/>
        <v>92677</v>
      </c>
      <c r="E10" s="916">
        <v>6279.1366811092603</v>
      </c>
      <c r="F10" s="916">
        <v>180.18456757532644</v>
      </c>
      <c r="G10" s="477" t="s">
        <v>136</v>
      </c>
    </row>
    <row r="11" spans="1:8" ht="58.5" customHeight="1" x14ac:dyDescent="0.25">
      <c r="A11" s="1130" t="s">
        <v>457</v>
      </c>
      <c r="B11" s="921">
        <v>31428</v>
      </c>
      <c r="C11" s="921">
        <v>39072</v>
      </c>
      <c r="D11" s="921">
        <f t="shared" si="0"/>
        <v>70500</v>
      </c>
      <c r="E11" s="921">
        <v>11156.668339982491</v>
      </c>
      <c r="F11" s="921">
        <v>320.38003410461027</v>
      </c>
      <c r="G11" s="476" t="s">
        <v>458</v>
      </c>
      <c r="H11" s="117"/>
    </row>
    <row r="12" spans="1:8" ht="51" customHeight="1" thickBot="1" x14ac:dyDescent="0.3">
      <c r="A12" s="478" t="s">
        <v>5</v>
      </c>
      <c r="B12" s="922">
        <v>2950</v>
      </c>
      <c r="C12" s="922">
        <v>6067</v>
      </c>
      <c r="D12" s="922">
        <f t="shared" si="0"/>
        <v>9017</v>
      </c>
      <c r="E12" s="922">
        <v>15754.274147618456</v>
      </c>
      <c r="F12" s="922">
        <v>298.82563679190389</v>
      </c>
      <c r="G12" s="480" t="s">
        <v>137</v>
      </c>
    </row>
    <row r="13" spans="1:8" ht="52.5" customHeight="1" thickTop="1" thickBot="1" x14ac:dyDescent="0.3">
      <c r="A13" s="237" t="s">
        <v>502</v>
      </c>
      <c r="B13" s="919">
        <v>130343</v>
      </c>
      <c r="C13" s="919">
        <v>215771</v>
      </c>
      <c r="D13" s="919">
        <f t="shared" si="0"/>
        <v>346114</v>
      </c>
      <c r="E13" s="919">
        <v>9462.9612782866752</v>
      </c>
      <c r="F13" s="919">
        <v>238.83468579125477</v>
      </c>
      <c r="G13" s="1115" t="s">
        <v>261</v>
      </c>
    </row>
    <row r="14" spans="1:8" ht="15.75" thickTop="1" x14ac:dyDescent="0.25">
      <c r="B14" s="358"/>
      <c r="C14" s="358"/>
      <c r="D14" s="358"/>
    </row>
    <row r="15" spans="1:8" x14ac:dyDescent="0.25">
      <c r="B15" s="113"/>
      <c r="C15" s="113"/>
    </row>
    <row r="16" spans="1:8" x14ac:dyDescent="0.25">
      <c r="B16" s="113"/>
      <c r="C16" s="113"/>
    </row>
    <row r="17" spans="2:3" x14ac:dyDescent="0.25">
      <c r="B17" s="113"/>
      <c r="C17" s="113"/>
    </row>
    <row r="18" spans="2:3" x14ac:dyDescent="0.25">
      <c r="B18" s="113"/>
      <c r="C18" s="113"/>
    </row>
    <row r="19" spans="2:3" x14ac:dyDescent="0.25">
      <c r="B19" s="113"/>
      <c r="C19" s="113"/>
    </row>
    <row r="20" spans="2:3" x14ac:dyDescent="0.25">
      <c r="B20" s="113"/>
      <c r="C20" s="113"/>
    </row>
    <row r="21" spans="2:3" x14ac:dyDescent="0.25">
      <c r="B21" s="113"/>
      <c r="C21" s="113"/>
    </row>
    <row r="22" spans="2:3" x14ac:dyDescent="0.25">
      <c r="B22" s="113"/>
      <c r="C22" s="113"/>
    </row>
    <row r="23" spans="2:3" x14ac:dyDescent="0.25">
      <c r="B23" s="113"/>
      <c r="C23" s="113"/>
    </row>
    <row r="24" spans="2:3" x14ac:dyDescent="0.25">
      <c r="B24" s="113"/>
      <c r="C24" s="113"/>
    </row>
    <row r="25" spans="2:3" x14ac:dyDescent="0.25">
      <c r="B25" s="113"/>
      <c r="C25" s="113"/>
    </row>
    <row r="26" spans="2:3" x14ac:dyDescent="0.25">
      <c r="B26" s="113"/>
      <c r="C26" s="113"/>
    </row>
    <row r="27" spans="2:3" x14ac:dyDescent="0.25">
      <c r="B27" s="113"/>
      <c r="C27" s="113"/>
    </row>
    <row r="28" spans="2:3" x14ac:dyDescent="0.25">
      <c r="B28" s="113"/>
      <c r="C28" s="113"/>
    </row>
  </sheetData>
  <mergeCells count="4">
    <mergeCell ref="A2:G2"/>
    <mergeCell ref="G4:G5"/>
    <mergeCell ref="A4:A5"/>
    <mergeCell ref="A1:G1"/>
  </mergeCells>
  <printOptions horizontalCentered="1"/>
  <pageMargins left="0.38" right="0.38" top="0.56000000000000005" bottom="0.39" header="0.3" footer="0.2"/>
  <pageSetup paperSize="9" scale="70" orientation="landscape" r:id="rId1"/>
  <headerFooter>
    <oddFooter xml:space="preserve">&amp;C&amp;"-,Bold"&amp;14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0"/>
  <sheetViews>
    <sheetView rightToLeft="1" view="pageBreakPreview" zoomScale="60" zoomScaleNormal="75" workbookViewId="0">
      <selection activeCell="E25" sqref="E25"/>
    </sheetView>
  </sheetViews>
  <sheetFormatPr defaultRowHeight="15" x14ac:dyDescent="0.25"/>
  <cols>
    <col min="1" max="1" width="17.7109375" customWidth="1"/>
    <col min="2" max="2" width="15.85546875" customWidth="1"/>
    <col min="3" max="3" width="16.85546875" customWidth="1"/>
    <col min="4" max="4" width="21.42578125" customWidth="1"/>
    <col min="5" max="5" width="22.7109375" customWidth="1"/>
    <col min="6" max="6" width="29.5703125" customWidth="1"/>
    <col min="7" max="7" width="18.85546875" customWidth="1"/>
    <col min="8" max="8" width="21.42578125" customWidth="1"/>
    <col min="9" max="9" width="31.85546875" customWidth="1"/>
    <col min="10" max="10" width="9.28515625" bestFit="1" customWidth="1"/>
  </cols>
  <sheetData>
    <row r="1" spans="1:10" ht="48.75" customHeight="1" x14ac:dyDescent="0.25">
      <c r="A1" s="1424" t="s">
        <v>507</v>
      </c>
      <c r="B1" s="1424"/>
      <c r="C1" s="1424"/>
      <c r="D1" s="1424"/>
      <c r="E1" s="1424"/>
      <c r="F1" s="1424"/>
      <c r="G1" s="1424"/>
      <c r="H1" s="1424"/>
      <c r="I1" s="1424"/>
    </row>
    <row r="2" spans="1:10" ht="38.25" customHeight="1" x14ac:dyDescent="0.25">
      <c r="A2" s="1147" t="s">
        <v>482</v>
      </c>
      <c r="B2" s="1147"/>
      <c r="C2" s="1147"/>
      <c r="D2" s="1147"/>
      <c r="E2" s="1147"/>
      <c r="F2" s="1147"/>
      <c r="G2" s="1147"/>
      <c r="H2" s="1147"/>
      <c r="I2" s="1147"/>
    </row>
    <row r="3" spans="1:10" ht="30" customHeight="1" thickBot="1" x14ac:dyDescent="0.3">
      <c r="A3" s="236" t="s">
        <v>85</v>
      </c>
      <c r="B3" s="236"/>
      <c r="C3" s="236"/>
      <c r="D3" s="236"/>
      <c r="E3" s="236"/>
      <c r="F3" s="236"/>
      <c r="G3" s="236"/>
      <c r="H3" s="1283" t="s">
        <v>302</v>
      </c>
      <c r="I3" s="1283"/>
      <c r="J3" s="15"/>
    </row>
    <row r="4" spans="1:10" ht="27.75" customHeight="1" thickTop="1" x14ac:dyDescent="0.25">
      <c r="A4" s="1426" t="s">
        <v>34</v>
      </c>
      <c r="B4" s="1311" t="s">
        <v>130</v>
      </c>
      <c r="C4" s="1263"/>
      <c r="D4" s="1321"/>
      <c r="E4" s="337"/>
      <c r="F4" s="337" t="s">
        <v>39</v>
      </c>
      <c r="G4" s="337"/>
      <c r="H4" s="1345" t="s">
        <v>240</v>
      </c>
      <c r="I4" s="1429" t="s">
        <v>78</v>
      </c>
    </row>
    <row r="5" spans="1:10" ht="24.75" customHeight="1" x14ac:dyDescent="0.25">
      <c r="A5" s="1427"/>
      <c r="B5" s="1432" t="s">
        <v>354</v>
      </c>
      <c r="C5" s="1433"/>
      <c r="D5" s="1434"/>
      <c r="E5" s="1432" t="s">
        <v>370</v>
      </c>
      <c r="F5" s="1433"/>
      <c r="G5" s="1434"/>
      <c r="H5" s="1310"/>
      <c r="I5" s="1430"/>
    </row>
    <row r="6" spans="1:10" ht="57.75" customHeight="1" thickBot="1" x14ac:dyDescent="0.3">
      <c r="A6" s="1427"/>
      <c r="B6" s="128" t="s">
        <v>163</v>
      </c>
      <c r="C6" s="129" t="s">
        <v>251</v>
      </c>
      <c r="D6" s="224" t="s">
        <v>161</v>
      </c>
      <c r="E6" s="223" t="s">
        <v>252</v>
      </c>
      <c r="F6" s="223" t="s">
        <v>239</v>
      </c>
      <c r="G6" s="223" t="s">
        <v>241</v>
      </c>
      <c r="H6" s="1310"/>
      <c r="I6" s="1430"/>
    </row>
    <row r="7" spans="1:10" ht="82.5" customHeight="1" thickBot="1" x14ac:dyDescent="0.3">
      <c r="A7" s="1428"/>
      <c r="B7" s="240" t="s">
        <v>371</v>
      </c>
      <c r="C7" s="240" t="s">
        <v>378</v>
      </c>
      <c r="D7" s="241" t="s">
        <v>373</v>
      </c>
      <c r="E7" s="240" t="s">
        <v>374</v>
      </c>
      <c r="F7" s="240" t="s">
        <v>375</v>
      </c>
      <c r="G7" s="240" t="s">
        <v>376</v>
      </c>
      <c r="H7" s="242" t="s">
        <v>377</v>
      </c>
      <c r="I7" s="1431"/>
    </row>
    <row r="8" spans="1:10" ht="54" customHeight="1" thickTop="1" x14ac:dyDescent="0.25">
      <c r="A8" s="471" t="s">
        <v>470</v>
      </c>
      <c r="B8" s="472">
        <v>277.87116559999998</v>
      </c>
      <c r="C8" s="472">
        <v>2222.9693247999999</v>
      </c>
      <c r="D8" s="472">
        <f t="shared" ref="D8:D15" si="0">SUM(B8:C8)</f>
        <v>2500.8404903999999</v>
      </c>
      <c r="E8" s="472">
        <v>4122.2222222222226</v>
      </c>
      <c r="F8" s="472">
        <v>67.532591639809027</v>
      </c>
      <c r="G8" s="472">
        <v>1127.2222222222222</v>
      </c>
      <c r="H8" s="472">
        <v>6003.5885940818416</v>
      </c>
      <c r="I8" s="473" t="s">
        <v>134</v>
      </c>
    </row>
    <row r="9" spans="1:10" ht="39.950000000000003" customHeight="1" thickBot="1" x14ac:dyDescent="0.3">
      <c r="A9" s="474" t="s">
        <v>471</v>
      </c>
      <c r="B9" s="475">
        <v>0</v>
      </c>
      <c r="C9" s="475">
        <v>0</v>
      </c>
      <c r="D9" s="475">
        <f t="shared" si="0"/>
        <v>0</v>
      </c>
      <c r="E9" s="475">
        <v>0</v>
      </c>
      <c r="F9" s="475">
        <v>0</v>
      </c>
      <c r="G9" s="475">
        <v>0</v>
      </c>
      <c r="H9" s="475">
        <v>0</v>
      </c>
      <c r="I9" s="476" t="s">
        <v>134</v>
      </c>
    </row>
    <row r="10" spans="1:10" ht="39.950000000000003" customHeight="1" thickTop="1" thickBot="1" x14ac:dyDescent="0.3">
      <c r="A10" s="449" t="s">
        <v>446</v>
      </c>
      <c r="B10" s="470">
        <v>5001.6809807999989</v>
      </c>
      <c r="C10" s="470">
        <v>7502.5214711999952</v>
      </c>
      <c r="D10" s="470">
        <f t="shared" si="0"/>
        <v>12504.202451999994</v>
      </c>
      <c r="E10" s="1425"/>
      <c r="F10" s="1425"/>
      <c r="G10" s="1425"/>
      <c r="H10" s="470">
        <v>14994.417131892695</v>
      </c>
      <c r="I10" s="477" t="s">
        <v>456</v>
      </c>
      <c r="J10" s="313"/>
    </row>
    <row r="11" spans="1:10" ht="39.950000000000003" customHeight="1" thickTop="1" x14ac:dyDescent="0.25">
      <c r="A11" s="474" t="s">
        <v>1</v>
      </c>
      <c r="B11" s="475">
        <v>3303.9050124</v>
      </c>
      <c r="C11" s="475">
        <v>18998.455100799987</v>
      </c>
      <c r="D11" s="475">
        <f t="shared" si="0"/>
        <v>22302.360113199986</v>
      </c>
      <c r="E11" s="475">
        <v>9433.9300438523733</v>
      </c>
      <c r="F11" s="475">
        <v>80.953236617421013</v>
      </c>
      <c r="G11" s="475">
        <v>4951.6278250677697</v>
      </c>
      <c r="H11" s="475">
        <v>8992.9018493948024</v>
      </c>
      <c r="I11" s="476" t="s">
        <v>135</v>
      </c>
    </row>
    <row r="12" spans="1:10" ht="39.950000000000003" customHeight="1" x14ac:dyDescent="0.25">
      <c r="A12" s="449" t="s">
        <v>2</v>
      </c>
      <c r="B12" s="470">
        <v>1342.918676</v>
      </c>
      <c r="C12" s="470">
        <v>7224.6503055999956</v>
      </c>
      <c r="D12" s="470">
        <f t="shared" si="0"/>
        <v>8567.5689815999958</v>
      </c>
      <c r="E12" s="470">
        <v>3628.0611715692544</v>
      </c>
      <c r="F12" s="470">
        <v>110.9342653201381</v>
      </c>
      <c r="G12" s="470">
        <v>1568.8427072846441</v>
      </c>
      <c r="H12" s="470">
        <v>8373.9556727038489</v>
      </c>
      <c r="I12" s="477" t="s">
        <v>136</v>
      </c>
    </row>
    <row r="13" spans="1:10" ht="56.25" customHeight="1" x14ac:dyDescent="0.25">
      <c r="A13" s="474" t="s">
        <v>457</v>
      </c>
      <c r="B13" s="475">
        <v>13746.264438799992</v>
      </c>
      <c r="C13" s="475">
        <v>21070.658677600008</v>
      </c>
      <c r="D13" s="475">
        <f t="shared" si="0"/>
        <v>34816.923116400001</v>
      </c>
      <c r="E13" s="475">
        <v>17154.527391122083</v>
      </c>
      <c r="F13" s="475">
        <v>236.64835046748669</v>
      </c>
      <c r="G13" s="475">
        <v>30351.350286086781</v>
      </c>
      <c r="H13" s="475">
        <v>27618.93369406389</v>
      </c>
      <c r="I13" s="476" t="s">
        <v>458</v>
      </c>
      <c r="J13" s="117"/>
    </row>
    <row r="14" spans="1:10" ht="39.950000000000003" customHeight="1" thickBot="1" x14ac:dyDescent="0.3">
      <c r="A14" s="478" t="s">
        <v>5</v>
      </c>
      <c r="B14" s="479">
        <v>2292.2491795999999</v>
      </c>
      <c r="C14" s="479">
        <v>9447.6196303999932</v>
      </c>
      <c r="D14" s="479">
        <f t="shared" si="0"/>
        <v>11739.868809999993</v>
      </c>
      <c r="E14" s="479">
        <v>13352.82901898799</v>
      </c>
      <c r="F14" s="479">
        <v>193.70703104548025</v>
      </c>
      <c r="G14" s="479">
        <v>9559.3665212256838</v>
      </c>
      <c r="H14" s="479">
        <v>21904.49651488442</v>
      </c>
      <c r="I14" s="480" t="s">
        <v>137</v>
      </c>
    </row>
    <row r="15" spans="1:10" ht="39.950000000000003" customHeight="1" thickTop="1" thickBot="1" x14ac:dyDescent="0.3">
      <c r="A15" s="359" t="s">
        <v>473</v>
      </c>
      <c r="B15" s="360">
        <f>SUM(B8:B14)</f>
        <v>25964.889453199987</v>
      </c>
      <c r="C15" s="360">
        <f>SUM(C8:C14)</f>
        <v>66466.874510399968</v>
      </c>
      <c r="D15" s="360">
        <f t="shared" si="0"/>
        <v>92431.763963599951</v>
      </c>
      <c r="E15" s="360">
        <v>12066.136147680965</v>
      </c>
      <c r="F15" s="360">
        <v>134.52121558362154</v>
      </c>
      <c r="G15" s="360">
        <v>14079.105258720092</v>
      </c>
      <c r="H15" s="360">
        <v>14811.339463160339</v>
      </c>
      <c r="I15" s="283" t="s">
        <v>33</v>
      </c>
    </row>
    <row r="16" spans="1:10" ht="15.75" thickTop="1" x14ac:dyDescent="0.25"/>
    <row r="17" spans="2:3" x14ac:dyDescent="0.25">
      <c r="B17" s="113"/>
      <c r="C17" s="113"/>
    </row>
    <row r="18" spans="2:3" x14ac:dyDescent="0.25">
      <c r="B18" s="113"/>
      <c r="C18" s="113"/>
    </row>
    <row r="19" spans="2:3" x14ac:dyDescent="0.25">
      <c r="B19" s="113"/>
      <c r="C19" s="113"/>
    </row>
    <row r="20" spans="2:3" x14ac:dyDescent="0.25">
      <c r="B20" s="113"/>
      <c r="C20" s="113"/>
    </row>
    <row r="21" spans="2:3" x14ac:dyDescent="0.25">
      <c r="B21" s="113"/>
      <c r="C21" s="113"/>
    </row>
    <row r="22" spans="2:3" x14ac:dyDescent="0.25">
      <c r="B22" s="113"/>
      <c r="C22" s="113"/>
    </row>
    <row r="23" spans="2:3" x14ac:dyDescent="0.25">
      <c r="B23" s="113"/>
      <c r="C23" s="113"/>
    </row>
    <row r="24" spans="2:3" x14ac:dyDescent="0.25">
      <c r="B24" s="113"/>
      <c r="C24" s="113"/>
    </row>
    <row r="25" spans="2:3" x14ac:dyDescent="0.25">
      <c r="B25" s="113"/>
      <c r="C25" s="113"/>
    </row>
    <row r="26" spans="2:3" x14ac:dyDescent="0.25">
      <c r="B26" s="113"/>
      <c r="C26" s="113"/>
    </row>
    <row r="27" spans="2:3" x14ac:dyDescent="0.25">
      <c r="B27" s="113"/>
      <c r="C27" s="113"/>
    </row>
    <row r="28" spans="2:3" x14ac:dyDescent="0.25">
      <c r="B28" s="113"/>
      <c r="C28" s="113"/>
    </row>
    <row r="29" spans="2:3" x14ac:dyDescent="0.25">
      <c r="B29" s="113"/>
      <c r="C29" s="113"/>
    </row>
    <row r="30" spans="2:3" x14ac:dyDescent="0.25">
      <c r="B30" s="113"/>
      <c r="C30" s="113"/>
    </row>
  </sheetData>
  <mergeCells count="10">
    <mergeCell ref="E10:G10"/>
    <mergeCell ref="A1:I1"/>
    <mergeCell ref="A2:I2"/>
    <mergeCell ref="H3:I3"/>
    <mergeCell ref="A4:A7"/>
    <mergeCell ref="B4:D4"/>
    <mergeCell ref="H4:H6"/>
    <mergeCell ref="I4:I7"/>
    <mergeCell ref="B5:D5"/>
    <mergeCell ref="E5:G5"/>
  </mergeCells>
  <printOptions horizontalCentered="1"/>
  <pageMargins left="0.38" right="0.38" top="0.56000000000000005" bottom="0.39" header="0.3" footer="0.2"/>
  <pageSetup paperSize="9" scale="70" orientation="landscape" r:id="rId1"/>
  <headerFooter>
    <oddFooter>&amp;C&amp;"-,Bold"&amp;14 31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2"/>
  <sheetViews>
    <sheetView rightToLeft="1" view="pageBreakPreview" topLeftCell="A16" zoomScale="60" workbookViewId="0">
      <selection activeCell="I5" sqref="I5"/>
    </sheetView>
  </sheetViews>
  <sheetFormatPr defaultRowHeight="15" x14ac:dyDescent="0.25"/>
  <cols>
    <col min="1" max="1" width="24.42578125" customWidth="1"/>
    <col min="2" max="2" width="32.28515625" customWidth="1"/>
    <col min="3" max="3" width="35" customWidth="1"/>
    <col min="4" max="4" width="45" customWidth="1"/>
    <col min="5" max="5" width="26.5703125" customWidth="1"/>
    <col min="6" max="6" width="28.28515625" customWidth="1"/>
    <col min="7" max="7" width="30.140625" customWidth="1"/>
  </cols>
  <sheetData>
    <row r="1" spans="1:7" ht="22.5" customHeight="1" x14ac:dyDescent="0.25">
      <c r="A1" s="1436" t="s">
        <v>622</v>
      </c>
      <c r="B1" s="1436"/>
      <c r="C1" s="1436"/>
      <c r="D1" s="1436"/>
      <c r="E1" s="1436"/>
      <c r="F1" s="1436"/>
      <c r="G1" s="1436"/>
    </row>
    <row r="2" spans="1:7" ht="20.25" customHeight="1" x14ac:dyDescent="0.25">
      <c r="A2" s="1142" t="s">
        <v>623</v>
      </c>
      <c r="B2" s="1142"/>
      <c r="C2" s="1142"/>
      <c r="D2" s="1142"/>
      <c r="E2" s="1142"/>
      <c r="F2" s="1142"/>
      <c r="G2" s="1142"/>
    </row>
    <row r="3" spans="1:7" ht="22.5" customHeight="1" thickBot="1" x14ac:dyDescent="0.3">
      <c r="A3" s="89" t="s">
        <v>164</v>
      </c>
      <c r="B3" s="89"/>
      <c r="C3" s="89"/>
      <c r="D3" s="89"/>
      <c r="E3" s="89"/>
      <c r="F3" s="1283" t="s">
        <v>303</v>
      </c>
      <c r="G3" s="1283"/>
    </row>
    <row r="4" spans="1:7" ht="22.5" customHeight="1" thickTop="1" x14ac:dyDescent="0.25">
      <c r="A4" s="1437" t="s">
        <v>37</v>
      </c>
      <c r="B4" s="1336" t="s">
        <v>165</v>
      </c>
      <c r="C4" s="1337"/>
      <c r="D4" s="1337"/>
      <c r="E4" s="1338"/>
      <c r="F4" s="1440" t="s">
        <v>624</v>
      </c>
      <c r="G4" s="1263" t="s">
        <v>74</v>
      </c>
    </row>
    <row r="5" spans="1:7" ht="19.5" customHeight="1" x14ac:dyDescent="0.25">
      <c r="A5" s="1438"/>
      <c r="B5" s="1442" t="s">
        <v>379</v>
      </c>
      <c r="C5" s="1443"/>
      <c r="D5" s="1443"/>
      <c r="E5" s="1444"/>
      <c r="F5" s="1441"/>
      <c r="G5" s="1295"/>
    </row>
    <row r="6" spans="1:7" ht="55.5" customHeight="1" thickBot="1" x14ac:dyDescent="0.3">
      <c r="A6" s="1438"/>
      <c r="B6" s="243" t="s">
        <v>166</v>
      </c>
      <c r="C6" s="244" t="s">
        <v>167</v>
      </c>
      <c r="D6" s="244" t="s">
        <v>168</v>
      </c>
      <c r="E6" s="245" t="s">
        <v>169</v>
      </c>
      <c r="F6" s="1441"/>
      <c r="G6" s="1295"/>
    </row>
    <row r="7" spans="1:7" ht="67.5" customHeight="1" thickTop="1" thickBot="1" x14ac:dyDescent="0.3">
      <c r="A7" s="1439"/>
      <c r="B7" s="247" t="s">
        <v>380</v>
      </c>
      <c r="C7" s="248" t="s">
        <v>381</v>
      </c>
      <c r="D7" s="248" t="s">
        <v>382</v>
      </c>
      <c r="E7" s="249" t="s">
        <v>383</v>
      </c>
      <c r="F7" s="250" t="s">
        <v>625</v>
      </c>
      <c r="G7" s="1264"/>
    </row>
    <row r="8" spans="1:7" ht="24.95" customHeight="1" thickTop="1" x14ac:dyDescent="0.25">
      <c r="A8" s="375" t="s">
        <v>48</v>
      </c>
      <c r="B8" s="915">
        <v>6144.6237288135362</v>
      </c>
      <c r="C8" s="915">
        <v>1135.701694915253</v>
      </c>
      <c r="D8" s="915">
        <v>612.44745762711682</v>
      </c>
      <c r="E8" s="915">
        <v>1081.7491525423709</v>
      </c>
      <c r="F8" s="915">
        <v>8974.5220338982781</v>
      </c>
      <c r="G8" s="441" t="s">
        <v>138</v>
      </c>
    </row>
    <row r="9" spans="1:7" ht="24.95" customHeight="1" x14ac:dyDescent="0.25">
      <c r="A9" s="482" t="s">
        <v>6</v>
      </c>
      <c r="B9" s="916">
        <v>6069.3627906977044</v>
      </c>
      <c r="C9" s="916">
        <v>513.36279069767534</v>
      </c>
      <c r="D9" s="916">
        <v>53.106976744186042</v>
      </c>
      <c r="E9" s="916">
        <v>197.40000000000012</v>
      </c>
      <c r="F9" s="916">
        <v>6833.2325581395626</v>
      </c>
      <c r="G9" s="443" t="s">
        <v>139</v>
      </c>
    </row>
    <row r="10" spans="1:7" ht="24.95" customHeight="1" x14ac:dyDescent="0.25">
      <c r="A10" s="376" t="s">
        <v>7</v>
      </c>
      <c r="B10" s="917">
        <v>6339.7675977653607</v>
      </c>
      <c r="C10" s="917">
        <v>1135.0122905027949</v>
      </c>
      <c r="D10" s="917">
        <v>298.77988826815601</v>
      </c>
      <c r="E10" s="917">
        <v>210.59664804469276</v>
      </c>
      <c r="F10" s="917">
        <v>7984.1564245809859</v>
      </c>
      <c r="G10" s="317" t="s">
        <v>510</v>
      </c>
    </row>
    <row r="11" spans="1:7" ht="24.95" customHeight="1" x14ac:dyDescent="0.25">
      <c r="A11" s="482" t="s">
        <v>46</v>
      </c>
      <c r="B11" s="916">
        <v>6295.8179640718381</v>
      </c>
      <c r="C11" s="916">
        <v>1393.8395209580792</v>
      </c>
      <c r="D11" s="916">
        <v>449.05868263473008</v>
      </c>
      <c r="E11" s="916">
        <v>1168.9005988023951</v>
      </c>
      <c r="F11" s="916">
        <v>9307.6167664670284</v>
      </c>
      <c r="G11" s="443" t="s">
        <v>141</v>
      </c>
    </row>
    <row r="12" spans="1:7" ht="24.95" customHeight="1" x14ac:dyDescent="0.25">
      <c r="A12" s="376" t="s">
        <v>9</v>
      </c>
      <c r="B12" s="917">
        <v>8257.3572413793354</v>
      </c>
      <c r="C12" s="917">
        <v>1568.3420689655204</v>
      </c>
      <c r="D12" s="917">
        <v>597.83172413793307</v>
      </c>
      <c r="E12" s="917">
        <v>663.67448275862353</v>
      </c>
      <c r="F12" s="917">
        <v>11087.205517241406</v>
      </c>
      <c r="G12" s="317" t="s">
        <v>142</v>
      </c>
    </row>
    <row r="13" spans="1:7" ht="24.95" customHeight="1" x14ac:dyDescent="0.25">
      <c r="A13" s="482" t="s">
        <v>10</v>
      </c>
      <c r="B13" s="916">
        <v>5768.5466666667162</v>
      </c>
      <c r="C13" s="916">
        <v>1262.4533333333443</v>
      </c>
      <c r="D13" s="916">
        <v>252.33333333333437</v>
      </c>
      <c r="E13" s="916">
        <v>462.52000000000459</v>
      </c>
      <c r="F13" s="916">
        <v>7745.8533333333971</v>
      </c>
      <c r="G13" s="443" t="s">
        <v>143</v>
      </c>
    </row>
    <row r="14" spans="1:7" ht="24.95" customHeight="1" x14ac:dyDescent="0.25">
      <c r="A14" s="376" t="s">
        <v>11</v>
      </c>
      <c r="B14" s="917">
        <v>4525.1752577319639</v>
      </c>
      <c r="C14" s="917">
        <v>882.65567010309383</v>
      </c>
      <c r="D14" s="917">
        <v>296.43711340206215</v>
      </c>
      <c r="E14" s="917">
        <v>390.43298969072191</v>
      </c>
      <c r="F14" s="917">
        <v>6094.7010309278448</v>
      </c>
      <c r="G14" s="317" t="s">
        <v>144</v>
      </c>
    </row>
    <row r="15" spans="1:7" ht="24.95" customHeight="1" x14ac:dyDescent="0.25">
      <c r="A15" s="482" t="s">
        <v>12</v>
      </c>
      <c r="B15" s="916">
        <v>4619.3793103448097</v>
      </c>
      <c r="C15" s="916">
        <v>971.72413793103135</v>
      </c>
      <c r="D15" s="916">
        <v>154.2896551724134</v>
      </c>
      <c r="E15" s="916">
        <v>800.79999999999745</v>
      </c>
      <c r="F15" s="916">
        <v>6546.1931034482586</v>
      </c>
      <c r="G15" s="443" t="s">
        <v>145</v>
      </c>
    </row>
    <row r="16" spans="1:7" ht="24.95" customHeight="1" x14ac:dyDescent="0.25">
      <c r="A16" s="376" t="s">
        <v>13</v>
      </c>
      <c r="B16" s="917">
        <v>5817.9348837209172</v>
      </c>
      <c r="C16" s="917">
        <v>1150.2139534883713</v>
      </c>
      <c r="D16" s="917">
        <v>335.72093023255763</v>
      </c>
      <c r="E16" s="917">
        <v>305.5255813953483</v>
      </c>
      <c r="F16" s="917">
        <v>7609.3953488371953</v>
      </c>
      <c r="G16" s="317" t="s">
        <v>146</v>
      </c>
    </row>
    <row r="17" spans="1:7" ht="24.95" customHeight="1" x14ac:dyDescent="0.25">
      <c r="A17" s="482" t="s">
        <v>49</v>
      </c>
      <c r="B17" s="916">
        <v>7152.2362694300491</v>
      </c>
      <c r="C17" s="916">
        <v>928.15336787564854</v>
      </c>
      <c r="D17" s="916">
        <v>449.60829015544067</v>
      </c>
      <c r="E17" s="916">
        <v>262.30880829015547</v>
      </c>
      <c r="F17" s="916">
        <v>8792.3067357513082</v>
      </c>
      <c r="G17" s="443" t="s">
        <v>147</v>
      </c>
    </row>
    <row r="18" spans="1:7" ht="24.95" customHeight="1" x14ac:dyDescent="0.25">
      <c r="A18" s="376" t="s">
        <v>50</v>
      </c>
      <c r="B18" s="917">
        <v>6389.6561403509068</v>
      </c>
      <c r="C18" s="917">
        <v>999.39649122807396</v>
      </c>
      <c r="D18" s="917">
        <v>697.48771929824886</v>
      </c>
      <c r="E18" s="917">
        <v>879.00350877193318</v>
      </c>
      <c r="F18" s="917">
        <v>8965.5438596491331</v>
      </c>
      <c r="G18" s="317" t="s">
        <v>148</v>
      </c>
    </row>
    <row r="19" spans="1:7" ht="24.95" customHeight="1" x14ac:dyDescent="0.25">
      <c r="A19" s="482" t="s">
        <v>51</v>
      </c>
      <c r="B19" s="916">
        <v>4445.219277108441</v>
      </c>
      <c r="C19" s="916">
        <v>777.57108433735186</v>
      </c>
      <c r="D19" s="916">
        <v>248.41445783132576</v>
      </c>
      <c r="E19" s="916">
        <v>280.23614457831428</v>
      </c>
      <c r="F19" s="916">
        <v>5751.440963855438</v>
      </c>
      <c r="G19" s="443" t="s">
        <v>149</v>
      </c>
    </row>
    <row r="20" spans="1:7" ht="24.95" customHeight="1" x14ac:dyDescent="0.25">
      <c r="A20" s="376" t="s">
        <v>17</v>
      </c>
      <c r="B20" s="917">
        <v>5782.1647058823482</v>
      </c>
      <c r="C20" s="917">
        <v>1203.2329411764667</v>
      </c>
      <c r="D20" s="917">
        <v>489.98117647058706</v>
      </c>
      <c r="E20" s="917">
        <v>1548.310588235292</v>
      </c>
      <c r="F20" s="917">
        <v>9023.6894117647007</v>
      </c>
      <c r="G20" s="317" t="s">
        <v>150</v>
      </c>
    </row>
    <row r="21" spans="1:7" ht="24.95" customHeight="1" x14ac:dyDescent="0.25">
      <c r="A21" s="482" t="s">
        <v>18</v>
      </c>
      <c r="B21" s="916">
        <v>5964.2428571428445</v>
      </c>
      <c r="C21" s="916">
        <v>997.84285714285625</v>
      </c>
      <c r="D21" s="916">
        <v>208.0714285714285</v>
      </c>
      <c r="E21" s="916">
        <v>863.67142857142676</v>
      </c>
      <c r="F21" s="916">
        <v>8033.8285714285748</v>
      </c>
      <c r="G21" s="443" t="s">
        <v>151</v>
      </c>
    </row>
    <row r="22" spans="1:7" ht="24.95" customHeight="1" thickBot="1" x14ac:dyDescent="0.3">
      <c r="A22" s="483" t="s">
        <v>52</v>
      </c>
      <c r="B22" s="918">
        <v>7753.92487309642</v>
      </c>
      <c r="C22" s="918">
        <v>1220.5766497461896</v>
      </c>
      <c r="D22" s="918">
        <v>263.93908629441552</v>
      </c>
      <c r="E22" s="918">
        <v>1069.1939086294396</v>
      </c>
      <c r="F22" s="918">
        <v>10307.634517766488</v>
      </c>
      <c r="G22" s="445" t="s">
        <v>152</v>
      </c>
    </row>
    <row r="23" spans="1:7" ht="27.75" customHeight="1" thickTop="1" thickBot="1" x14ac:dyDescent="0.3">
      <c r="A23" s="246" t="s">
        <v>569</v>
      </c>
      <c r="B23" s="919">
        <v>7132.7221268653793</v>
      </c>
      <c r="C23" s="919">
        <v>1313.6121678335692</v>
      </c>
      <c r="D23" s="919">
        <v>470.15217870558041</v>
      </c>
      <c r="E23" s="919">
        <v>675.45775950989196</v>
      </c>
      <c r="F23" s="919">
        <v>9591.9442329144167</v>
      </c>
      <c r="G23" s="263" t="s">
        <v>546</v>
      </c>
    </row>
    <row r="24" spans="1:7" ht="27.75" customHeight="1" thickTop="1" x14ac:dyDescent="0.25">
      <c r="A24" s="1435" t="s">
        <v>505</v>
      </c>
      <c r="B24" s="1435"/>
      <c r="C24" s="384"/>
      <c r="D24" s="384"/>
      <c r="E24" s="384"/>
      <c r="F24" s="384"/>
      <c r="G24" s="385" t="s">
        <v>492</v>
      </c>
    </row>
    <row r="25" spans="1:7" ht="24.95" customHeight="1" x14ac:dyDescent="0.25">
      <c r="A25" s="564" t="s">
        <v>493</v>
      </c>
      <c r="B25" s="920">
        <v>6384.342857142854</v>
      </c>
      <c r="C25" s="920">
        <v>870.36734693877349</v>
      </c>
      <c r="D25" s="920">
        <v>111.86938775510201</v>
      </c>
      <c r="E25" s="920">
        <v>222.43265306122424</v>
      </c>
      <c r="F25" s="920">
        <v>7589.0122448979528</v>
      </c>
      <c r="G25" s="452" t="s">
        <v>496</v>
      </c>
    </row>
    <row r="26" spans="1:7" ht="24.95" customHeight="1" x14ac:dyDescent="0.25">
      <c r="A26" s="484" t="s">
        <v>494</v>
      </c>
      <c r="B26" s="921">
        <v>5308.9898305084853</v>
      </c>
      <c r="C26" s="921">
        <v>696.85423728813691</v>
      </c>
      <c r="D26" s="921">
        <v>216.63728813559337</v>
      </c>
      <c r="E26" s="921">
        <v>161.01694915254319</v>
      </c>
      <c r="F26" s="921">
        <v>6383.4983050847377</v>
      </c>
      <c r="G26" s="453" t="s">
        <v>497</v>
      </c>
    </row>
    <row r="27" spans="1:7" ht="24.95" customHeight="1" thickBot="1" x14ac:dyDescent="0.3">
      <c r="A27" s="487" t="s">
        <v>495</v>
      </c>
      <c r="B27" s="922">
        <v>7157.7570552147026</v>
      </c>
      <c r="C27" s="922">
        <v>837.98282208588716</v>
      </c>
      <c r="D27" s="922">
        <v>143.02822085889511</v>
      </c>
      <c r="E27" s="922">
        <v>893.38895705520667</v>
      </c>
      <c r="F27" s="922">
        <v>9032.1570552146914</v>
      </c>
      <c r="G27" s="455" t="s">
        <v>498</v>
      </c>
    </row>
    <row r="28" spans="1:7" ht="27.75" customHeight="1" thickTop="1" thickBot="1" x14ac:dyDescent="0.3">
      <c r="A28" s="104" t="s">
        <v>569</v>
      </c>
      <c r="B28" s="923">
        <v>6371.4580593867522</v>
      </c>
      <c r="C28" s="923">
        <v>794.15407391900214</v>
      </c>
      <c r="D28" s="923">
        <v>163.36080487560645</v>
      </c>
      <c r="E28" s="923">
        <v>517.32407781580775</v>
      </c>
      <c r="F28" s="923">
        <v>7846.2970159971555</v>
      </c>
      <c r="G28" s="565" t="s">
        <v>546</v>
      </c>
    </row>
    <row r="29" spans="1:7" ht="27.75" customHeight="1" thickTop="1" thickBot="1" x14ac:dyDescent="0.3">
      <c r="A29" s="246" t="s">
        <v>473</v>
      </c>
      <c r="B29" s="919">
        <v>6988.581224326349</v>
      </c>
      <c r="C29" s="919">
        <v>1215.2558133348621</v>
      </c>
      <c r="D29" s="919">
        <v>412.06302488342499</v>
      </c>
      <c r="E29" s="919">
        <v>645.51607097505655</v>
      </c>
      <c r="F29" s="919">
        <v>9261.4161335196331</v>
      </c>
      <c r="G29" s="263" t="s">
        <v>542</v>
      </c>
    </row>
    <row r="30" spans="1:7" ht="15.75" thickTop="1" x14ac:dyDescent="0.25">
      <c r="A30" s="86"/>
      <c r="B30" s="87"/>
      <c r="C30" s="87"/>
      <c r="D30" s="87"/>
      <c r="E30" s="87"/>
      <c r="F30" s="87"/>
    </row>
    <row r="31" spans="1:7" x14ac:dyDescent="0.25">
      <c r="A31" s="86"/>
      <c r="B31" s="87"/>
      <c r="C31" s="87"/>
      <c r="D31" s="87"/>
      <c r="E31" s="87"/>
      <c r="F31" s="87"/>
    </row>
    <row r="32" spans="1:7" x14ac:dyDescent="0.25">
      <c r="A32" s="88"/>
      <c r="B32" s="87"/>
      <c r="C32" s="87"/>
      <c r="D32" s="87"/>
      <c r="E32" s="87"/>
      <c r="F32" s="87"/>
    </row>
  </sheetData>
  <mergeCells count="9">
    <mergeCell ref="A24:B24"/>
    <mergeCell ref="A1:G1"/>
    <mergeCell ref="A2:G2"/>
    <mergeCell ref="F3:G3"/>
    <mergeCell ref="A4:A7"/>
    <mergeCell ref="B4:E4"/>
    <mergeCell ref="F4:F6"/>
    <mergeCell ref="G4:G7"/>
    <mergeCell ref="B5:E5"/>
  </mergeCells>
  <printOptions horizontalCentered="1"/>
  <pageMargins left="0.25" right="0.25" top="0.75" bottom="0.75" header="0.3" footer="0.3"/>
  <pageSetup paperSize="9" scale="63" orientation="landscape" r:id="rId1"/>
  <headerFooter>
    <oddFooter xml:space="preserve">&amp;C&amp;"-,Bold"&amp;14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
  <sheetViews>
    <sheetView rightToLeft="1" view="pageBreakPreview" topLeftCell="A4" zoomScale="60" workbookViewId="0">
      <selection activeCell="G11" sqref="G11"/>
    </sheetView>
  </sheetViews>
  <sheetFormatPr defaultRowHeight="15" x14ac:dyDescent="0.25"/>
  <cols>
    <col min="1" max="1" width="24.28515625" customWidth="1"/>
    <col min="2" max="2" width="21.42578125" customWidth="1"/>
    <col min="3" max="3" width="24.42578125" customWidth="1"/>
    <col min="4" max="4" width="27" customWidth="1"/>
    <col min="5" max="5" width="19.28515625" customWidth="1"/>
    <col min="6" max="6" width="19.85546875" customWidth="1"/>
    <col min="7" max="7" width="45.42578125" customWidth="1"/>
  </cols>
  <sheetData>
    <row r="1" spans="1:8" ht="21.75" customHeight="1" x14ac:dyDescent="0.25">
      <c r="A1" s="1436" t="s">
        <v>628</v>
      </c>
      <c r="B1" s="1436"/>
      <c r="C1" s="1436"/>
      <c r="D1" s="1436"/>
      <c r="E1" s="1436"/>
      <c r="F1" s="1436"/>
      <c r="G1" s="1436"/>
    </row>
    <row r="2" spans="1:8" ht="24" customHeight="1" x14ac:dyDescent="0.25">
      <c r="A2" s="1298" t="s">
        <v>629</v>
      </c>
      <c r="B2" s="1298"/>
      <c r="C2" s="1298"/>
      <c r="D2" s="1298"/>
      <c r="E2" s="1298"/>
      <c r="F2" s="1298"/>
      <c r="G2" s="1298"/>
    </row>
    <row r="3" spans="1:8" ht="27" customHeight="1" thickBot="1" x14ac:dyDescent="0.3">
      <c r="A3" s="255" t="s">
        <v>423</v>
      </c>
      <c r="B3" s="256"/>
      <c r="C3" s="256"/>
      <c r="D3" s="256"/>
      <c r="E3" s="256"/>
      <c r="F3" s="256"/>
      <c r="G3" s="31" t="s">
        <v>424</v>
      </c>
      <c r="H3" s="35"/>
    </row>
    <row r="4" spans="1:8" ht="22.5" customHeight="1" thickTop="1" x14ac:dyDescent="0.25">
      <c r="A4" s="1445" t="s">
        <v>34</v>
      </c>
      <c r="B4" s="1337" t="s">
        <v>170</v>
      </c>
      <c r="C4" s="1337"/>
      <c r="D4" s="1337"/>
      <c r="E4" s="1337"/>
      <c r="F4" s="1440" t="s">
        <v>627</v>
      </c>
      <c r="G4" s="1437" t="s">
        <v>78</v>
      </c>
    </row>
    <row r="5" spans="1:8" ht="19.5" customHeight="1" x14ac:dyDescent="0.25">
      <c r="A5" s="1446"/>
      <c r="B5" s="1443" t="s">
        <v>379</v>
      </c>
      <c r="C5" s="1443"/>
      <c r="D5" s="1443"/>
      <c r="E5" s="1443"/>
      <c r="F5" s="1441"/>
      <c r="G5" s="1438"/>
    </row>
    <row r="6" spans="1:8" ht="63" customHeight="1" thickBot="1" x14ac:dyDescent="0.3">
      <c r="A6" s="1446"/>
      <c r="B6" s="243" t="s">
        <v>166</v>
      </c>
      <c r="C6" s="244" t="s">
        <v>171</v>
      </c>
      <c r="D6" s="244" t="s">
        <v>172</v>
      </c>
      <c r="E6" s="244" t="s">
        <v>173</v>
      </c>
      <c r="F6" s="1441"/>
      <c r="G6" s="1438"/>
    </row>
    <row r="7" spans="1:8" ht="91.5" customHeight="1" thickTop="1" thickBot="1" x14ac:dyDescent="0.3">
      <c r="A7" s="1447"/>
      <c r="B7" s="248" t="s">
        <v>380</v>
      </c>
      <c r="C7" s="248" t="s">
        <v>384</v>
      </c>
      <c r="D7" s="248" t="s">
        <v>422</v>
      </c>
      <c r="E7" s="248" t="s">
        <v>383</v>
      </c>
      <c r="F7" s="250" t="s">
        <v>626</v>
      </c>
      <c r="G7" s="1439"/>
    </row>
    <row r="8" spans="1:8" ht="45" customHeight="1" thickTop="1" x14ac:dyDescent="0.25">
      <c r="A8" s="471" t="s">
        <v>511</v>
      </c>
      <c r="B8" s="924">
        <v>4246.067513583037</v>
      </c>
      <c r="C8" s="924">
        <v>647.77071853087</v>
      </c>
      <c r="D8" s="924">
        <v>195.06138838141581</v>
      </c>
      <c r="E8" s="924">
        <v>382.97816197463959</v>
      </c>
      <c r="F8" s="924">
        <v>5471.8777824699619</v>
      </c>
      <c r="G8" s="473" t="s">
        <v>540</v>
      </c>
    </row>
    <row r="9" spans="1:8" ht="45" customHeight="1" x14ac:dyDescent="0.25">
      <c r="A9" s="484" t="s">
        <v>471</v>
      </c>
      <c r="B9" s="921">
        <v>3636.4416791871918</v>
      </c>
      <c r="C9" s="921">
        <v>608.83871759213605</v>
      </c>
      <c r="D9" s="921">
        <v>226.49236324024898</v>
      </c>
      <c r="E9" s="921">
        <v>321.21339779572463</v>
      </c>
      <c r="F9" s="921">
        <v>4792.9861578153022</v>
      </c>
      <c r="G9" s="270" t="s">
        <v>541</v>
      </c>
    </row>
    <row r="10" spans="1:8" ht="45" customHeight="1" x14ac:dyDescent="0.25">
      <c r="A10" s="449" t="s">
        <v>446</v>
      </c>
      <c r="B10" s="916">
        <v>7091.0357899409828</v>
      </c>
      <c r="C10" s="916">
        <v>1155.3579966671819</v>
      </c>
      <c r="D10" s="916">
        <v>360.4746408630578</v>
      </c>
      <c r="E10" s="916">
        <v>717.04061228851901</v>
      </c>
      <c r="F10" s="916">
        <v>9323.9090397597192</v>
      </c>
      <c r="G10" s="477" t="s">
        <v>456</v>
      </c>
    </row>
    <row r="11" spans="1:8" ht="45" customHeight="1" x14ac:dyDescent="0.25">
      <c r="A11" s="484" t="s">
        <v>1</v>
      </c>
      <c r="B11" s="921">
        <v>6404.1751248484288</v>
      </c>
      <c r="C11" s="921">
        <v>1102.283078408411</v>
      </c>
      <c r="D11" s="921">
        <v>390.63106575013978</v>
      </c>
      <c r="E11" s="921">
        <v>663.46552672385212</v>
      </c>
      <c r="F11" s="921">
        <v>8560.5547957308536</v>
      </c>
      <c r="G11" s="270" t="s">
        <v>135</v>
      </c>
    </row>
    <row r="12" spans="1:8" ht="45" customHeight="1" x14ac:dyDescent="0.25">
      <c r="A12" s="482" t="s">
        <v>2</v>
      </c>
      <c r="B12" s="916">
        <v>4845.4370951339661</v>
      </c>
      <c r="C12" s="916">
        <v>781.53544685535098</v>
      </c>
      <c r="D12" s="916">
        <v>276.47758439801129</v>
      </c>
      <c r="E12" s="916">
        <v>371.01975905551609</v>
      </c>
      <c r="F12" s="916">
        <v>6274.4698854428452</v>
      </c>
      <c r="G12" s="477" t="s">
        <v>136</v>
      </c>
    </row>
    <row r="13" spans="1:8" ht="45" customHeight="1" x14ac:dyDescent="0.25">
      <c r="A13" s="485" t="s">
        <v>447</v>
      </c>
      <c r="B13" s="925">
        <v>10167.924220757597</v>
      </c>
      <c r="C13" s="925">
        <v>1838.1898832984266</v>
      </c>
      <c r="D13" s="925">
        <v>504.38518706182805</v>
      </c>
      <c r="E13" s="925">
        <v>725.4522220439884</v>
      </c>
      <c r="F13" s="925">
        <v>13235.951513161832</v>
      </c>
      <c r="G13" s="486" t="s">
        <v>458</v>
      </c>
    </row>
    <row r="14" spans="1:8" ht="45" customHeight="1" thickBot="1" x14ac:dyDescent="0.3">
      <c r="A14" s="487" t="s">
        <v>5</v>
      </c>
      <c r="B14" s="922">
        <v>10158.944151553642</v>
      </c>
      <c r="C14" s="922">
        <v>1941.3775036984057</v>
      </c>
      <c r="D14" s="922">
        <v>803.70766753937016</v>
      </c>
      <c r="E14" s="922">
        <v>1035.4090529259063</v>
      </c>
      <c r="F14" s="922">
        <v>13939.438375717325</v>
      </c>
      <c r="G14" s="480" t="s">
        <v>137</v>
      </c>
    </row>
    <row r="15" spans="1:8" ht="45" customHeight="1" thickTop="1" thickBot="1" x14ac:dyDescent="0.3">
      <c r="A15" s="246" t="s">
        <v>473</v>
      </c>
      <c r="B15" s="919">
        <v>6988.581224326349</v>
      </c>
      <c r="C15" s="919">
        <v>1215.2558133348621</v>
      </c>
      <c r="D15" s="919">
        <v>412.06302488342499</v>
      </c>
      <c r="E15" s="919">
        <v>645.51607097505655</v>
      </c>
      <c r="F15" s="919">
        <v>9261.4161335196331</v>
      </c>
      <c r="G15" s="263" t="s">
        <v>542</v>
      </c>
    </row>
    <row r="16" spans="1:8" ht="15.75" thickTop="1" x14ac:dyDescent="0.25">
      <c r="A16" s="80"/>
      <c r="B16" s="80"/>
      <c r="C16" s="80"/>
      <c r="D16" s="80"/>
      <c r="E16" s="80"/>
      <c r="F16" s="80"/>
    </row>
  </sheetData>
  <mergeCells count="7">
    <mergeCell ref="A1:G1"/>
    <mergeCell ref="A2:G2"/>
    <mergeCell ref="A4:A7"/>
    <mergeCell ref="B4:E4"/>
    <mergeCell ref="F4:F6"/>
    <mergeCell ref="G4:G7"/>
    <mergeCell ref="B5:E5"/>
  </mergeCells>
  <printOptions horizontalCentered="1"/>
  <pageMargins left="0.25" right="0.25" top="0.75" bottom="0.75" header="0.3" footer="0.3"/>
  <pageSetup paperSize="9" scale="75" orientation="landscape" r:id="rId1"/>
  <headerFooter>
    <oddFooter xml:space="preserve">&amp;C&amp;"-,Bold"&amp;14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7"/>
  <sheetViews>
    <sheetView rightToLeft="1" view="pageBreakPreview" zoomScale="60" zoomScaleNormal="70" workbookViewId="0">
      <selection activeCell="D28" sqref="D28"/>
    </sheetView>
  </sheetViews>
  <sheetFormatPr defaultRowHeight="15" x14ac:dyDescent="0.25"/>
  <cols>
    <col min="1" max="1" width="24.85546875" customWidth="1"/>
    <col min="2" max="2" width="26.42578125" customWidth="1"/>
    <col min="3" max="3" width="26" customWidth="1"/>
    <col min="4" max="4" width="26.42578125" customWidth="1"/>
    <col min="5" max="5" width="23.42578125" customWidth="1"/>
    <col min="6" max="6" width="24.28515625" customWidth="1"/>
    <col min="7" max="7" width="25.85546875" customWidth="1"/>
  </cols>
  <sheetData>
    <row r="1" spans="1:12" ht="39.75" customHeight="1" x14ac:dyDescent="0.25">
      <c r="A1" s="1144" t="s">
        <v>500</v>
      </c>
      <c r="B1" s="1144"/>
      <c r="C1" s="1144"/>
      <c r="D1" s="1144"/>
      <c r="E1" s="1144"/>
      <c r="F1" s="1144"/>
      <c r="G1" s="1144"/>
    </row>
    <row r="2" spans="1:12" ht="35.25" customHeight="1" x14ac:dyDescent="0.25">
      <c r="A2" s="1145" t="s">
        <v>479</v>
      </c>
      <c r="B2" s="1145"/>
      <c r="C2" s="1145"/>
      <c r="D2" s="1145"/>
      <c r="E2" s="1145"/>
      <c r="F2" s="1145"/>
      <c r="G2" s="1145"/>
    </row>
    <row r="3" spans="1:12" ht="33.75" customHeight="1" thickBot="1" x14ac:dyDescent="0.3">
      <c r="A3" s="135" t="s">
        <v>320</v>
      </c>
      <c r="B3" s="136"/>
      <c r="C3" s="136"/>
      <c r="D3" s="136"/>
      <c r="E3" s="136"/>
      <c r="F3" s="136"/>
      <c r="G3" s="137" t="s">
        <v>321</v>
      </c>
    </row>
    <row r="4" spans="1:12" ht="73.5" customHeight="1" thickTop="1" thickBot="1" x14ac:dyDescent="0.3">
      <c r="A4" s="1137" t="s">
        <v>34</v>
      </c>
      <c r="B4" s="138" t="s">
        <v>156</v>
      </c>
      <c r="C4" s="138" t="s">
        <v>98</v>
      </c>
      <c r="D4" s="138" t="s">
        <v>154</v>
      </c>
      <c r="E4" s="138" t="s">
        <v>25</v>
      </c>
      <c r="F4" s="138" t="s">
        <v>157</v>
      </c>
      <c r="G4" s="1139" t="s">
        <v>87</v>
      </c>
    </row>
    <row r="5" spans="1:12" ht="72.75" customHeight="1" thickTop="1" thickBot="1" x14ac:dyDescent="0.3">
      <c r="A5" s="1138"/>
      <c r="B5" s="326" t="s">
        <v>311</v>
      </c>
      <c r="C5" s="326" t="s">
        <v>312</v>
      </c>
      <c r="D5" s="326" t="s">
        <v>313</v>
      </c>
      <c r="E5" s="326" t="s">
        <v>310</v>
      </c>
      <c r="F5" s="326" t="s">
        <v>314</v>
      </c>
      <c r="G5" s="1140"/>
    </row>
    <row r="6" spans="1:12" ht="39.950000000000003" customHeight="1" thickTop="1" x14ac:dyDescent="0.25">
      <c r="A6" s="407" t="s">
        <v>511</v>
      </c>
      <c r="B6" s="408">
        <v>11490.61910082161</v>
      </c>
      <c r="C6" s="408">
        <v>1879.692334014333</v>
      </c>
      <c r="D6" s="408">
        <v>40123.709728565125</v>
      </c>
      <c r="E6" s="408">
        <v>97.55531820210922</v>
      </c>
      <c r="F6" s="394">
        <v>4122.2222222222226</v>
      </c>
      <c r="G6" s="409" t="s">
        <v>134</v>
      </c>
    </row>
    <row r="7" spans="1:12" ht="39.950000000000003" customHeight="1" x14ac:dyDescent="0.25">
      <c r="A7" s="410" t="s">
        <v>469</v>
      </c>
      <c r="B7" s="411">
        <v>0</v>
      </c>
      <c r="C7" s="411">
        <v>0</v>
      </c>
      <c r="D7" s="411">
        <v>0</v>
      </c>
      <c r="E7" s="411">
        <v>0</v>
      </c>
      <c r="F7" s="411">
        <v>0</v>
      </c>
      <c r="G7" s="412"/>
      <c r="H7" s="321"/>
      <c r="I7" s="321"/>
      <c r="J7" s="321"/>
      <c r="K7" s="321"/>
      <c r="L7" s="322"/>
    </row>
    <row r="8" spans="1:12" ht="39.950000000000003" customHeight="1" x14ac:dyDescent="0.25">
      <c r="A8" s="413" t="s">
        <v>446</v>
      </c>
      <c r="B8" s="414">
        <v>24569.383039777338</v>
      </c>
      <c r="C8" s="414">
        <v>1105.1087018030328</v>
      </c>
      <c r="D8" s="414">
        <v>55690.212848456373</v>
      </c>
      <c r="E8" s="414">
        <v>220.94102648615228</v>
      </c>
      <c r="F8" s="399">
        <v>10135.897435897437</v>
      </c>
      <c r="G8" s="400" t="s">
        <v>448</v>
      </c>
    </row>
    <row r="9" spans="1:12" s="312" customFormat="1" ht="39.950000000000003" customHeight="1" x14ac:dyDescent="0.25">
      <c r="A9" s="410" t="s">
        <v>71</v>
      </c>
      <c r="B9" s="411">
        <v>16132.761835928803</v>
      </c>
      <c r="C9" s="411">
        <v>1489.807752269023</v>
      </c>
      <c r="D9" s="411">
        <v>35310.696240927267</v>
      </c>
      <c r="E9" s="411">
        <v>124.40660282745985</v>
      </c>
      <c r="F9" s="411">
        <v>9433.9300438523733</v>
      </c>
      <c r="G9" s="412" t="s">
        <v>135</v>
      </c>
    </row>
    <row r="10" spans="1:12" ht="39.950000000000003" customHeight="1" x14ac:dyDescent="0.25">
      <c r="A10" s="413" t="s">
        <v>72</v>
      </c>
      <c r="B10" s="414">
        <v>13505.02574401797</v>
      </c>
      <c r="C10" s="414">
        <v>1562.3862338171109</v>
      </c>
      <c r="D10" s="414">
        <v>36214.886747457698</v>
      </c>
      <c r="E10" s="414">
        <v>105.12225509701682</v>
      </c>
      <c r="F10" s="399">
        <v>3628.0611715692544</v>
      </c>
      <c r="G10" s="400" t="s">
        <v>136</v>
      </c>
    </row>
    <row r="11" spans="1:12" s="312" customFormat="1" ht="39.950000000000003" customHeight="1" x14ac:dyDescent="0.25">
      <c r="A11" s="410" t="s">
        <v>447</v>
      </c>
      <c r="B11" s="411">
        <v>40839.157499819426</v>
      </c>
      <c r="C11" s="411">
        <v>1415.5292518809467</v>
      </c>
      <c r="D11" s="411">
        <v>50042.457836826798</v>
      </c>
      <c r="E11" s="411">
        <v>161.34429520506973</v>
      </c>
      <c r="F11" s="411">
        <v>17154.527391122083</v>
      </c>
      <c r="G11" s="415" t="s">
        <v>449</v>
      </c>
    </row>
    <row r="12" spans="1:12" ht="39.950000000000003" customHeight="1" thickBot="1" x14ac:dyDescent="0.3">
      <c r="A12" s="416" t="s">
        <v>73</v>
      </c>
      <c r="B12" s="417">
        <v>34321.123916484357</v>
      </c>
      <c r="C12" s="417">
        <v>1446.3484860506887</v>
      </c>
      <c r="D12" s="417">
        <v>39098.07795478771</v>
      </c>
      <c r="E12" s="417">
        <v>163.64025239369516</v>
      </c>
      <c r="F12" s="402">
        <v>13352.82901898799</v>
      </c>
      <c r="G12" s="403" t="s">
        <v>137</v>
      </c>
    </row>
    <row r="13" spans="1:12" ht="34.5" customHeight="1" thickTop="1" thickBot="1" x14ac:dyDescent="0.3">
      <c r="A13" s="141" t="s">
        <v>473</v>
      </c>
      <c r="B13" s="142">
        <v>23701.318903203704</v>
      </c>
      <c r="C13" s="142">
        <v>1503.1115667806666</v>
      </c>
      <c r="D13" s="142">
        <v>41826.9747860641</v>
      </c>
      <c r="E13" s="142">
        <v>139.59798526028669</v>
      </c>
      <c r="F13" s="142">
        <v>12066.136147680965</v>
      </c>
      <c r="G13" s="143" t="s">
        <v>133</v>
      </c>
    </row>
    <row r="14" spans="1:12" ht="24.95" customHeight="1" thickTop="1" x14ac:dyDescent="0.25">
      <c r="A14" s="32"/>
      <c r="B14" s="7"/>
      <c r="C14" s="7"/>
      <c r="D14" s="7"/>
      <c r="E14" s="7"/>
      <c r="F14" s="7"/>
      <c r="G14" s="7"/>
    </row>
    <row r="15" spans="1:12" ht="24.95" customHeight="1" x14ac:dyDescent="0.25">
      <c r="A15" s="32"/>
      <c r="B15" s="7"/>
      <c r="C15" s="7"/>
      <c r="D15" s="7"/>
      <c r="E15" s="7"/>
      <c r="F15" s="7"/>
      <c r="G15" s="344"/>
    </row>
    <row r="16" spans="1:12" ht="15.75" x14ac:dyDescent="0.25">
      <c r="G16" s="344"/>
    </row>
    <row r="17" spans="7:7" x14ac:dyDescent="0.25">
      <c r="G17" s="7"/>
    </row>
  </sheetData>
  <mergeCells count="4">
    <mergeCell ref="A1:G1"/>
    <mergeCell ref="A2:G2"/>
    <mergeCell ref="A4:A5"/>
    <mergeCell ref="G4:G5"/>
  </mergeCells>
  <printOptions horizontalCentered="1"/>
  <pageMargins left="0.25" right="0.25" top="0.75" bottom="0.75" header="0.3" footer="0.3"/>
  <pageSetup paperSize="9" scale="80" orientation="landscape" r:id="rId1"/>
  <headerFooter>
    <oddFooter>&amp;C&amp;"-,Bold"&amp;14 10</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96"/>
  <sheetViews>
    <sheetView rightToLeft="1" view="pageBreakPreview" topLeftCell="A16" zoomScale="60" workbookViewId="0">
      <selection activeCell="C5" sqref="C5:M5"/>
    </sheetView>
  </sheetViews>
  <sheetFormatPr defaultRowHeight="15" x14ac:dyDescent="0.25"/>
  <cols>
    <col min="1" max="1" width="12.28515625" customWidth="1"/>
    <col min="2" max="2" width="13.7109375" customWidth="1"/>
    <col min="3" max="3" width="23.5703125" customWidth="1"/>
    <col min="4" max="4" width="28.28515625" customWidth="1"/>
    <col min="5" max="5" width="31.5703125" customWidth="1"/>
    <col min="6" max="6" width="18" customWidth="1"/>
    <col min="7" max="7" width="10.28515625" customWidth="1"/>
    <col min="8" max="8" width="26.42578125" customWidth="1"/>
    <col min="9" max="9" width="14.5703125" customWidth="1"/>
    <col min="10" max="10" width="11.85546875" customWidth="1"/>
    <col min="11" max="11" width="10" style="103" customWidth="1"/>
    <col min="12" max="12" width="13" customWidth="1"/>
    <col min="13" max="13" width="19.85546875" customWidth="1"/>
    <col min="14" max="14" width="29.28515625" customWidth="1"/>
    <col min="15" max="15" width="19.85546875" customWidth="1"/>
  </cols>
  <sheetData>
    <row r="1" spans="1:15" ht="27.75" customHeight="1" x14ac:dyDescent="0.25">
      <c r="A1" s="1448" t="s">
        <v>630</v>
      </c>
      <c r="B1" s="1448"/>
      <c r="C1" s="1448"/>
      <c r="D1" s="1448"/>
      <c r="E1" s="1448"/>
      <c r="F1" s="1448"/>
      <c r="G1" s="1448"/>
      <c r="H1" s="1448"/>
      <c r="I1" s="1448"/>
      <c r="J1" s="1448"/>
      <c r="K1" s="1448"/>
      <c r="L1" s="1448"/>
      <c r="M1" s="1448"/>
      <c r="N1" s="1448"/>
      <c r="O1" s="1448"/>
    </row>
    <row r="2" spans="1:15" ht="37.5" customHeight="1" x14ac:dyDescent="0.25">
      <c r="A2" s="1147" t="s">
        <v>631</v>
      </c>
      <c r="B2" s="1147"/>
      <c r="C2" s="1147"/>
      <c r="D2" s="1147"/>
      <c r="E2" s="1147"/>
      <c r="F2" s="1147"/>
      <c r="G2" s="1147"/>
      <c r="H2" s="1147"/>
      <c r="I2" s="1147"/>
      <c r="J2" s="1147"/>
      <c r="K2" s="1147"/>
      <c r="L2" s="1147"/>
      <c r="M2" s="1147"/>
      <c r="N2" s="1147"/>
      <c r="O2" s="1147"/>
    </row>
    <row r="3" spans="1:15" ht="21" customHeight="1" thickBot="1" x14ac:dyDescent="0.3">
      <c r="A3" s="1449" t="s">
        <v>425</v>
      </c>
      <c r="B3" s="1449"/>
      <c r="C3" s="89"/>
      <c r="D3" s="89"/>
      <c r="E3" s="89"/>
      <c r="F3" s="89"/>
      <c r="G3" s="89"/>
      <c r="H3" s="89"/>
      <c r="I3" s="89"/>
      <c r="J3" s="89"/>
      <c r="K3" s="121"/>
      <c r="L3" s="89"/>
      <c r="M3" s="89"/>
      <c r="N3" s="1283" t="s">
        <v>426</v>
      </c>
      <c r="O3" s="1283"/>
    </row>
    <row r="4" spans="1:15" ht="18.75" thickTop="1" x14ac:dyDescent="0.25">
      <c r="A4" s="1263" t="s">
        <v>70</v>
      </c>
      <c r="B4" s="1450" t="s">
        <v>45</v>
      </c>
      <c r="C4" s="1336" t="s">
        <v>174</v>
      </c>
      <c r="D4" s="1337"/>
      <c r="E4" s="1337"/>
      <c r="F4" s="1337"/>
      <c r="G4" s="1337"/>
      <c r="H4" s="1337"/>
      <c r="I4" s="1337"/>
      <c r="J4" s="1337"/>
      <c r="K4" s="1337"/>
      <c r="L4" s="1337"/>
      <c r="M4" s="1338"/>
      <c r="N4" s="1450" t="s">
        <v>175</v>
      </c>
      <c r="O4" s="1437" t="s">
        <v>80</v>
      </c>
    </row>
    <row r="5" spans="1:15" ht="18.75" customHeight="1" x14ac:dyDescent="0.25">
      <c r="A5" s="1295"/>
      <c r="B5" s="1451"/>
      <c r="C5" s="1453" t="s">
        <v>391</v>
      </c>
      <c r="D5" s="1454"/>
      <c r="E5" s="1454"/>
      <c r="F5" s="1454"/>
      <c r="G5" s="1454"/>
      <c r="H5" s="1454"/>
      <c r="I5" s="1454"/>
      <c r="J5" s="1454"/>
      <c r="K5" s="1454"/>
      <c r="L5" s="1454"/>
      <c r="M5" s="1455"/>
      <c r="N5" s="1451"/>
      <c r="O5" s="1438"/>
    </row>
    <row r="6" spans="1:15" ht="80.25" customHeight="1" thickBot="1" x14ac:dyDescent="0.3">
      <c r="A6" s="1295"/>
      <c r="B6" s="1451"/>
      <c r="C6" s="276" t="s">
        <v>176</v>
      </c>
      <c r="D6" s="276" t="s">
        <v>177</v>
      </c>
      <c r="E6" s="276" t="s">
        <v>178</v>
      </c>
      <c r="F6" s="276" t="s">
        <v>179</v>
      </c>
      <c r="G6" s="276" t="s">
        <v>56</v>
      </c>
      <c r="H6" s="276" t="s">
        <v>180</v>
      </c>
      <c r="I6" s="276" t="s">
        <v>29</v>
      </c>
      <c r="J6" s="276" t="s">
        <v>30</v>
      </c>
      <c r="K6" s="276" t="s">
        <v>56</v>
      </c>
      <c r="L6" s="276" t="s">
        <v>181</v>
      </c>
      <c r="M6" s="276" t="s">
        <v>182</v>
      </c>
      <c r="N6" s="1451"/>
      <c r="O6" s="1438"/>
    </row>
    <row r="7" spans="1:15" ht="125.25" customHeight="1" thickTop="1" thickBot="1" x14ac:dyDescent="0.3">
      <c r="A7" s="1264"/>
      <c r="B7" s="1452"/>
      <c r="C7" s="686" t="s">
        <v>385</v>
      </c>
      <c r="D7" s="686" t="s">
        <v>346</v>
      </c>
      <c r="E7" s="686" t="s">
        <v>386</v>
      </c>
      <c r="F7" s="686" t="s">
        <v>387</v>
      </c>
      <c r="G7" s="686" t="s">
        <v>388</v>
      </c>
      <c r="H7" s="686" t="s">
        <v>389</v>
      </c>
      <c r="I7" s="686" t="s">
        <v>350</v>
      </c>
      <c r="J7" s="686" t="s">
        <v>340</v>
      </c>
      <c r="K7" s="686" t="s">
        <v>388</v>
      </c>
      <c r="L7" s="686" t="s">
        <v>367</v>
      </c>
      <c r="M7" s="686" t="s">
        <v>390</v>
      </c>
      <c r="N7" s="1452"/>
      <c r="O7" s="1439"/>
    </row>
    <row r="8" spans="1:15" ht="21.95" customHeight="1" thickTop="1" x14ac:dyDescent="0.25">
      <c r="A8" s="1271" t="s">
        <v>511</v>
      </c>
      <c r="B8" s="265" t="s">
        <v>183</v>
      </c>
      <c r="C8" s="926">
        <v>238.18272600361806</v>
      </c>
      <c r="D8" s="926">
        <v>223.21943206207061</v>
      </c>
      <c r="E8" s="926">
        <v>164.23754038342295</v>
      </c>
      <c r="F8" s="926">
        <v>21.103701536870904</v>
      </c>
      <c r="G8" s="926">
        <v>16.488740264662429</v>
      </c>
      <c r="H8" s="926">
        <v>119.70700871363012</v>
      </c>
      <c r="I8" s="926">
        <v>3.5610747508803966</v>
      </c>
      <c r="J8" s="926">
        <v>43.832736758149828</v>
      </c>
      <c r="K8" s="927">
        <v>37.54467346393951</v>
      </c>
      <c r="L8" s="943">
        <v>13461.106469390206</v>
      </c>
      <c r="M8" s="943">
        <v>36451.20420925245</v>
      </c>
      <c r="N8" s="266" t="s">
        <v>544</v>
      </c>
      <c r="O8" s="1282" t="s">
        <v>540</v>
      </c>
    </row>
    <row r="9" spans="1:15" ht="21.95" customHeight="1" x14ac:dyDescent="0.25">
      <c r="A9" s="1272"/>
      <c r="B9" s="267" t="s">
        <v>184</v>
      </c>
      <c r="C9" s="928">
        <v>194.76385109631235</v>
      </c>
      <c r="D9" s="928">
        <v>176.03009647941008</v>
      </c>
      <c r="E9" s="928">
        <v>67.657423443707103</v>
      </c>
      <c r="F9" s="928">
        <v>9.7500003005453486</v>
      </c>
      <c r="G9" s="928">
        <v>28.968099917689138</v>
      </c>
      <c r="H9" s="928">
        <v>164.40970934281404</v>
      </c>
      <c r="I9" s="928">
        <v>7.1040023179408571</v>
      </c>
      <c r="J9" s="928">
        <v>44.08351347283191</v>
      </c>
      <c r="K9" s="929">
        <v>4.2646945885703111</v>
      </c>
      <c r="L9" s="944">
        <v>14376.650469438639</v>
      </c>
      <c r="M9" s="944">
        <v>38115.465124538452</v>
      </c>
      <c r="N9" s="268" t="s">
        <v>547</v>
      </c>
      <c r="O9" s="1283"/>
    </row>
    <row r="10" spans="1:15" ht="21.95" customHeight="1" x14ac:dyDescent="0.25">
      <c r="A10" s="1272"/>
      <c r="B10" s="269" t="s">
        <v>31</v>
      </c>
      <c r="C10" s="929">
        <v>281.55854207501102</v>
      </c>
      <c r="D10" s="929">
        <v>363.90917433827451</v>
      </c>
      <c r="E10" s="929">
        <v>137.22334015931688</v>
      </c>
      <c r="F10" s="929">
        <v>1.3976777483297431</v>
      </c>
      <c r="G10" s="929">
        <v>23.731218407353982</v>
      </c>
      <c r="H10" s="929">
        <v>131.53389167157744</v>
      </c>
      <c r="I10" s="929">
        <v>12.676037337827399</v>
      </c>
      <c r="J10" s="929">
        <v>41.100335481448973</v>
      </c>
      <c r="K10" s="929">
        <v>255.26784394196022</v>
      </c>
      <c r="L10" s="945">
        <v>17450.119280300427</v>
      </c>
      <c r="M10" s="945">
        <v>43766.024648852675</v>
      </c>
      <c r="N10" s="270" t="s">
        <v>545</v>
      </c>
      <c r="O10" s="1283"/>
    </row>
    <row r="11" spans="1:15" ht="21.95" customHeight="1" x14ac:dyDescent="0.25">
      <c r="A11" s="1272"/>
      <c r="B11" s="488" t="s">
        <v>450</v>
      </c>
      <c r="C11" s="930">
        <v>205.74670333777846</v>
      </c>
      <c r="D11" s="930">
        <v>167.07661196738346</v>
      </c>
      <c r="E11" s="930">
        <v>66.816031298247282</v>
      </c>
      <c r="F11" s="930">
        <v>7.8333930484849015</v>
      </c>
      <c r="G11" s="930">
        <v>47.000358290909389</v>
      </c>
      <c r="H11" s="930">
        <v>35.50901688203966</v>
      </c>
      <c r="I11" s="930">
        <v>0</v>
      </c>
      <c r="J11" s="930">
        <v>58.279360341125368</v>
      </c>
      <c r="K11" s="930">
        <v>50.064289082562134</v>
      </c>
      <c r="L11" s="946">
        <v>12917.355130143702</v>
      </c>
      <c r="M11" s="946">
        <v>33237.329628324864</v>
      </c>
      <c r="N11" s="489" t="s">
        <v>280</v>
      </c>
      <c r="O11" s="1283"/>
    </row>
    <row r="12" spans="1:15" ht="21.95" customHeight="1" thickBot="1" x14ac:dyDescent="0.3">
      <c r="A12" s="1272"/>
      <c r="B12" s="488" t="s">
        <v>508</v>
      </c>
      <c r="C12" s="930">
        <v>0</v>
      </c>
      <c r="D12" s="930">
        <v>39.105604537184256</v>
      </c>
      <c r="E12" s="930">
        <v>5.3631465154271929</v>
      </c>
      <c r="F12" s="930">
        <v>0</v>
      </c>
      <c r="G12" s="930">
        <v>0</v>
      </c>
      <c r="H12" s="930">
        <v>15.419046231853175</v>
      </c>
      <c r="I12" s="930">
        <v>0</v>
      </c>
      <c r="J12" s="930">
        <v>13.407866288567977</v>
      </c>
      <c r="K12" s="930">
        <v>0</v>
      </c>
      <c r="L12" s="946">
        <v>11973.172168942361</v>
      </c>
      <c r="M12" s="946">
        <v>39090.53979617203</v>
      </c>
      <c r="N12" s="489" t="s">
        <v>543</v>
      </c>
      <c r="O12" s="1283"/>
    </row>
    <row r="13" spans="1:15" ht="21.95" customHeight="1" thickBot="1" x14ac:dyDescent="0.3">
      <c r="A13" s="1404"/>
      <c r="B13" s="492" t="s">
        <v>506</v>
      </c>
      <c r="C13" s="931">
        <v>239.11272618288956</v>
      </c>
      <c r="D13" s="931">
        <v>225.37039043237343</v>
      </c>
      <c r="E13" s="931">
        <v>163.20947757339394</v>
      </c>
      <c r="F13" s="931">
        <v>20.806073739947873</v>
      </c>
      <c r="G13" s="931">
        <v>16.444400333019356</v>
      </c>
      <c r="H13" s="931">
        <v>121.52576987289011</v>
      </c>
      <c r="I13" s="931">
        <v>3.7082568955152855</v>
      </c>
      <c r="J13" s="931">
        <v>43.729377935922948</v>
      </c>
      <c r="K13" s="931">
        <v>41.503570315715429</v>
      </c>
      <c r="L13" s="1131">
        <v>13550.484317356055</v>
      </c>
      <c r="M13" s="1131">
        <v>36496.853291193453</v>
      </c>
      <c r="N13" s="493" t="s">
        <v>546</v>
      </c>
      <c r="O13" s="1405"/>
    </row>
    <row r="14" spans="1:15" ht="21.95" customHeight="1" x14ac:dyDescent="0.25">
      <c r="A14" s="1409" t="s">
        <v>471</v>
      </c>
      <c r="B14" s="490" t="s">
        <v>183</v>
      </c>
      <c r="C14" s="932">
        <v>154.34125115429981</v>
      </c>
      <c r="D14" s="932">
        <v>194.82245354003052</v>
      </c>
      <c r="E14" s="932">
        <v>126.33576274953121</v>
      </c>
      <c r="F14" s="932">
        <v>13.395398045400684</v>
      </c>
      <c r="G14" s="932">
        <v>10.702797890627762</v>
      </c>
      <c r="H14" s="932">
        <v>85.044489978396186</v>
      </c>
      <c r="I14" s="932">
        <v>2.5003631135426749</v>
      </c>
      <c r="J14" s="932">
        <v>49.329157453056254</v>
      </c>
      <c r="K14" s="933">
        <v>20.772712701887425</v>
      </c>
      <c r="L14" s="1132">
        <v>13147.116008169585</v>
      </c>
      <c r="M14" s="1132">
        <v>33374.418070184358</v>
      </c>
      <c r="N14" s="491" t="s">
        <v>544</v>
      </c>
      <c r="O14" s="1460" t="s">
        <v>541</v>
      </c>
    </row>
    <row r="15" spans="1:15" ht="21.95" customHeight="1" x14ac:dyDescent="0.25">
      <c r="A15" s="1272"/>
      <c r="B15" s="267" t="s">
        <v>184</v>
      </c>
      <c r="C15" s="928">
        <v>287.99799433727668</v>
      </c>
      <c r="D15" s="928">
        <v>226.45148263445182</v>
      </c>
      <c r="E15" s="928">
        <v>197.60292506934726</v>
      </c>
      <c r="F15" s="928">
        <v>7.7962446304011879</v>
      </c>
      <c r="G15" s="928">
        <v>29.667802837044682</v>
      </c>
      <c r="H15" s="928">
        <v>79.141537781703278</v>
      </c>
      <c r="I15" s="928">
        <v>6.3248895661220397</v>
      </c>
      <c r="J15" s="928">
        <v>73.226458566336376</v>
      </c>
      <c r="K15" s="929">
        <v>21.433939555521555</v>
      </c>
      <c r="L15" s="944">
        <v>13773.688817452728</v>
      </c>
      <c r="M15" s="944">
        <v>36619.82584337522</v>
      </c>
      <c r="N15" s="268" t="s">
        <v>547</v>
      </c>
      <c r="O15" s="1458"/>
    </row>
    <row r="16" spans="1:15" ht="21.95" customHeight="1" x14ac:dyDescent="0.25">
      <c r="A16" s="1272"/>
      <c r="B16" s="269" t="s">
        <v>31</v>
      </c>
      <c r="C16" s="929">
        <v>0</v>
      </c>
      <c r="D16" s="929">
        <v>0</v>
      </c>
      <c r="E16" s="929">
        <v>0</v>
      </c>
      <c r="F16" s="929">
        <v>0</v>
      </c>
      <c r="G16" s="929">
        <v>0</v>
      </c>
      <c r="H16" s="929">
        <v>0</v>
      </c>
      <c r="I16" s="929">
        <v>0</v>
      </c>
      <c r="J16" s="929">
        <v>0</v>
      </c>
      <c r="K16" s="929">
        <v>0</v>
      </c>
      <c r="L16" s="945">
        <v>0</v>
      </c>
      <c r="M16" s="945">
        <v>0</v>
      </c>
      <c r="N16" s="270" t="s">
        <v>545</v>
      </c>
      <c r="O16" s="1458"/>
    </row>
    <row r="17" spans="1:15" ht="21.95" customHeight="1" x14ac:dyDescent="0.25">
      <c r="A17" s="1272"/>
      <c r="B17" s="488" t="s">
        <v>450</v>
      </c>
      <c r="C17" s="930">
        <v>0</v>
      </c>
      <c r="D17" s="930">
        <v>0</v>
      </c>
      <c r="E17" s="930">
        <v>0</v>
      </c>
      <c r="F17" s="930">
        <v>0</v>
      </c>
      <c r="G17" s="930">
        <v>0</v>
      </c>
      <c r="H17" s="930">
        <v>0</v>
      </c>
      <c r="I17" s="930">
        <v>0</v>
      </c>
      <c r="J17" s="930">
        <v>0</v>
      </c>
      <c r="K17" s="930">
        <v>0</v>
      </c>
      <c r="L17" s="946">
        <v>0</v>
      </c>
      <c r="M17" s="946">
        <v>0</v>
      </c>
      <c r="N17" s="489" t="s">
        <v>280</v>
      </c>
      <c r="O17" s="1458"/>
    </row>
    <row r="18" spans="1:15" ht="21.95" customHeight="1" thickBot="1" x14ac:dyDescent="0.3">
      <c r="A18" s="1272"/>
      <c r="B18" s="488" t="s">
        <v>508</v>
      </c>
      <c r="C18" s="930">
        <v>0</v>
      </c>
      <c r="D18" s="930">
        <v>0</v>
      </c>
      <c r="E18" s="930">
        <v>0</v>
      </c>
      <c r="F18" s="930">
        <v>0</v>
      </c>
      <c r="G18" s="930">
        <v>0</v>
      </c>
      <c r="H18" s="930">
        <v>0</v>
      </c>
      <c r="I18" s="930">
        <v>0</v>
      </c>
      <c r="J18" s="930">
        <v>0</v>
      </c>
      <c r="K18" s="930">
        <v>0</v>
      </c>
      <c r="L18" s="946">
        <v>0</v>
      </c>
      <c r="M18" s="946">
        <v>0</v>
      </c>
      <c r="N18" s="489" t="s">
        <v>543</v>
      </c>
      <c r="O18" s="1458"/>
    </row>
    <row r="19" spans="1:15" ht="21.95" customHeight="1" thickBot="1" x14ac:dyDescent="0.3">
      <c r="A19" s="1404"/>
      <c r="B19" s="492" t="s">
        <v>506</v>
      </c>
      <c r="C19" s="931">
        <v>154.30093195549273</v>
      </c>
      <c r="D19" s="931">
        <v>194.53499760056422</v>
      </c>
      <c r="E19" s="931">
        <v>126.08435290011128</v>
      </c>
      <c r="F19" s="931">
        <v>13.343881090887985</v>
      </c>
      <c r="G19" s="931">
        <v>10.661636325273649</v>
      </c>
      <c r="H19" s="931">
        <v>85.046739678411598</v>
      </c>
      <c r="I19" s="931">
        <v>2.4907470429825413</v>
      </c>
      <c r="J19" s="931">
        <v>49.238239860921801</v>
      </c>
      <c r="K19" s="931">
        <v>21.325117421595067</v>
      </c>
      <c r="L19" s="1131">
        <v>13136.859724302292</v>
      </c>
      <c r="M19" s="1131">
        <v>33357.94244824403</v>
      </c>
      <c r="N19" s="493" t="s">
        <v>546</v>
      </c>
      <c r="O19" s="1459"/>
    </row>
    <row r="20" spans="1:15" ht="21.95" customHeight="1" x14ac:dyDescent="0.25">
      <c r="A20" s="1409" t="s">
        <v>446</v>
      </c>
      <c r="B20" s="274" t="s">
        <v>183</v>
      </c>
      <c r="C20" s="934">
        <v>565.891240561578</v>
      </c>
      <c r="D20" s="934">
        <v>561.60079611336801</v>
      </c>
      <c r="E20" s="934">
        <v>353.62851155186843</v>
      </c>
      <c r="F20" s="934">
        <v>42.999603691222632</v>
      </c>
      <c r="G20" s="934">
        <v>31.988007316419726</v>
      </c>
      <c r="H20" s="934">
        <v>248.54258819041632</v>
      </c>
      <c r="I20" s="934">
        <v>2.6288806455354625</v>
      </c>
      <c r="J20" s="934">
        <v>66.844515650970266</v>
      </c>
      <c r="K20" s="934">
        <v>82.945214810673747</v>
      </c>
      <c r="L20" s="1133">
        <v>29428.105502372953</v>
      </c>
      <c r="M20" s="1133">
        <v>66576.317236182687</v>
      </c>
      <c r="N20" s="275" t="s">
        <v>544</v>
      </c>
      <c r="O20" s="1460" t="s">
        <v>456</v>
      </c>
    </row>
    <row r="21" spans="1:15" ht="21.95" customHeight="1" x14ac:dyDescent="0.25">
      <c r="A21" s="1272"/>
      <c r="B21" s="267" t="s">
        <v>184</v>
      </c>
      <c r="C21" s="929">
        <v>710.78482692572823</v>
      </c>
      <c r="D21" s="929">
        <v>439.58469550775129</v>
      </c>
      <c r="E21" s="929">
        <v>287.82882331993812</v>
      </c>
      <c r="F21" s="929">
        <v>70.395251773452188</v>
      </c>
      <c r="G21" s="929">
        <v>53.001459443290756</v>
      </c>
      <c r="H21" s="929">
        <v>263.98398448045998</v>
      </c>
      <c r="I21" s="929">
        <v>4.6359682925380703</v>
      </c>
      <c r="J21" s="929">
        <v>128.28647783535845</v>
      </c>
      <c r="K21" s="929">
        <v>10.376623983799393</v>
      </c>
      <c r="L21" s="945">
        <v>27175.450198104583</v>
      </c>
      <c r="M21" s="945">
        <v>71492.049623633691</v>
      </c>
      <c r="N21" s="268" t="s">
        <v>547</v>
      </c>
      <c r="O21" s="1458"/>
    </row>
    <row r="22" spans="1:15" ht="21.95" customHeight="1" x14ac:dyDescent="0.25">
      <c r="A22" s="1272"/>
      <c r="B22" s="269" t="s">
        <v>31</v>
      </c>
      <c r="C22" s="929">
        <v>417.07249132421845</v>
      </c>
      <c r="D22" s="929">
        <v>285.50002903800487</v>
      </c>
      <c r="E22" s="929">
        <v>198.26746966387495</v>
      </c>
      <c r="F22" s="929">
        <v>55.929924940839342</v>
      </c>
      <c r="G22" s="929">
        <v>5.2865497708046911</v>
      </c>
      <c r="H22" s="929">
        <v>97.632413900873829</v>
      </c>
      <c r="I22" s="929">
        <v>3.3568283573869739</v>
      </c>
      <c r="J22" s="929">
        <v>30.798605571863824</v>
      </c>
      <c r="K22" s="929">
        <v>221.46371112536349</v>
      </c>
      <c r="L22" s="945">
        <v>18899.631351479049</v>
      </c>
      <c r="M22" s="945">
        <v>44877.853649895114</v>
      </c>
      <c r="N22" s="270" t="s">
        <v>545</v>
      </c>
      <c r="O22" s="1458"/>
    </row>
    <row r="23" spans="1:15" ht="21.95" customHeight="1" x14ac:dyDescent="0.25">
      <c r="A23" s="1272"/>
      <c r="B23" s="488" t="s">
        <v>450</v>
      </c>
      <c r="C23" s="930">
        <v>514.71110315656847</v>
      </c>
      <c r="D23" s="930">
        <v>395.09444458648983</v>
      </c>
      <c r="E23" s="930">
        <v>239.81111082702029</v>
      </c>
      <c r="F23" s="930">
        <v>35.661112105428948</v>
      </c>
      <c r="G23" s="930">
        <v>0</v>
      </c>
      <c r="H23" s="930">
        <v>56.79166560132613</v>
      </c>
      <c r="I23" s="930">
        <v>0</v>
      </c>
      <c r="J23" s="930">
        <v>0</v>
      </c>
      <c r="K23" s="930">
        <v>0</v>
      </c>
      <c r="L23" s="946">
        <v>12309.93058929134</v>
      </c>
      <c r="M23" s="946">
        <v>49152.250492187333</v>
      </c>
      <c r="N23" s="489" t="s">
        <v>280</v>
      </c>
      <c r="O23" s="1458"/>
    </row>
    <row r="24" spans="1:15" ht="21.95" customHeight="1" thickBot="1" x14ac:dyDescent="0.3">
      <c r="A24" s="1272"/>
      <c r="B24" s="488" t="s">
        <v>508</v>
      </c>
      <c r="C24" s="935">
        <v>0</v>
      </c>
      <c r="D24" s="935">
        <v>0</v>
      </c>
      <c r="E24" s="935">
        <v>0</v>
      </c>
      <c r="F24" s="935">
        <v>0</v>
      </c>
      <c r="G24" s="935">
        <v>0</v>
      </c>
      <c r="H24" s="935">
        <v>0</v>
      </c>
      <c r="I24" s="935">
        <v>0</v>
      </c>
      <c r="J24" s="935">
        <v>0</v>
      </c>
      <c r="K24" s="935">
        <v>0</v>
      </c>
      <c r="L24" s="947">
        <v>0</v>
      </c>
      <c r="M24" s="947">
        <v>0</v>
      </c>
      <c r="N24" s="271" t="s">
        <v>543</v>
      </c>
      <c r="O24" s="1458"/>
    </row>
    <row r="25" spans="1:15" ht="21.95" customHeight="1" thickBot="1" x14ac:dyDescent="0.3">
      <c r="A25" s="1404"/>
      <c r="B25" s="272" t="s">
        <v>506</v>
      </c>
      <c r="C25" s="936">
        <v>525.02584191936842</v>
      </c>
      <c r="D25" s="936">
        <v>518.24643611095826</v>
      </c>
      <c r="E25" s="936">
        <v>323.89799916738463</v>
      </c>
      <c r="F25" s="936">
        <v>42.340923835053012</v>
      </c>
      <c r="G25" s="936">
        <v>29.247555384036595</v>
      </c>
      <c r="H25" s="936">
        <v>225.98186827269231</v>
      </c>
      <c r="I25" s="936">
        <v>2.5189024381867333</v>
      </c>
      <c r="J25" s="936">
        <v>61.035456485254848</v>
      </c>
      <c r="K25" s="936">
        <v>88.985922632843</v>
      </c>
      <c r="L25" s="1134">
        <v>27634.9974193538</v>
      </c>
      <c r="M25" s="1134">
        <v>62704.746897517725</v>
      </c>
      <c r="N25" s="273" t="s">
        <v>546</v>
      </c>
      <c r="O25" s="1459"/>
    </row>
    <row r="26" spans="1:15" ht="21.95" customHeight="1" x14ac:dyDescent="0.25">
      <c r="A26" s="1409" t="s">
        <v>1</v>
      </c>
      <c r="B26" s="277" t="s">
        <v>183</v>
      </c>
      <c r="C26" s="937">
        <v>471.85227303330686</v>
      </c>
      <c r="D26" s="937">
        <v>499.18079424805239</v>
      </c>
      <c r="E26" s="937">
        <v>299.12841115828923</v>
      </c>
      <c r="F26" s="937">
        <v>25.137077262661666</v>
      </c>
      <c r="G26" s="937">
        <v>44.401445718224174</v>
      </c>
      <c r="H26" s="937">
        <v>217.12746445612922</v>
      </c>
      <c r="I26" s="937">
        <v>2.5589225711941905</v>
      </c>
      <c r="J26" s="937">
        <v>62.493260692255177</v>
      </c>
      <c r="K26" s="937">
        <v>61.934223992371969</v>
      </c>
      <c r="L26" s="1135">
        <v>19348.941259045976</v>
      </c>
      <c r="M26" s="1135">
        <v>53799.465031739062</v>
      </c>
      <c r="N26" s="275" t="s">
        <v>544</v>
      </c>
      <c r="O26" s="1408" t="s">
        <v>135</v>
      </c>
    </row>
    <row r="27" spans="1:15" ht="21.95" customHeight="1" x14ac:dyDescent="0.25">
      <c r="A27" s="1272"/>
      <c r="B27" s="267" t="s">
        <v>184</v>
      </c>
      <c r="C27" s="929">
        <v>289.30878273867751</v>
      </c>
      <c r="D27" s="929">
        <v>350.28052699347887</v>
      </c>
      <c r="E27" s="929">
        <v>100.06277121340621</v>
      </c>
      <c r="F27" s="929">
        <v>8.8405107370412743</v>
      </c>
      <c r="G27" s="929">
        <v>75.600920149974826</v>
      </c>
      <c r="H27" s="929">
        <v>141.51645659200091</v>
      </c>
      <c r="I27" s="929">
        <v>8.7519411341407878</v>
      </c>
      <c r="J27" s="929">
        <v>26.536975980947915</v>
      </c>
      <c r="K27" s="929">
        <v>42.753446839988676</v>
      </c>
      <c r="L27" s="945">
        <v>17927.25245658627</v>
      </c>
      <c r="M27" s="945">
        <v>42291.027282321018</v>
      </c>
      <c r="N27" s="268" t="s">
        <v>547</v>
      </c>
      <c r="O27" s="1283"/>
    </row>
    <row r="28" spans="1:15" ht="21.95" customHeight="1" x14ac:dyDescent="0.25">
      <c r="A28" s="1272"/>
      <c r="B28" s="269" t="s">
        <v>31</v>
      </c>
      <c r="C28" s="929">
        <v>620.50992588033955</v>
      </c>
      <c r="D28" s="929">
        <v>832.33626590958704</v>
      </c>
      <c r="E28" s="929">
        <v>337.26588518982811</v>
      </c>
      <c r="F28" s="929">
        <v>39.840958123824016</v>
      </c>
      <c r="G28" s="929">
        <v>57.711691631436267</v>
      </c>
      <c r="H28" s="929">
        <v>306.00683318863037</v>
      </c>
      <c r="I28" s="929">
        <v>1.9906554924461271</v>
      </c>
      <c r="J28" s="929">
        <v>46.154063875431909</v>
      </c>
      <c r="K28" s="929">
        <v>119.59819707046114</v>
      </c>
      <c r="L28" s="945">
        <v>35156.117604071282</v>
      </c>
      <c r="M28" s="945">
        <v>60475.970524619108</v>
      </c>
      <c r="N28" s="270" t="s">
        <v>545</v>
      </c>
      <c r="O28" s="1283"/>
    </row>
    <row r="29" spans="1:15" ht="21.95" customHeight="1" x14ac:dyDescent="0.25">
      <c r="A29" s="1272"/>
      <c r="B29" s="488" t="s">
        <v>450</v>
      </c>
      <c r="C29" s="930">
        <v>222.18569570347012</v>
      </c>
      <c r="D29" s="930">
        <v>363.8235333603937</v>
      </c>
      <c r="E29" s="930">
        <v>131.69943624600901</v>
      </c>
      <c r="F29" s="930">
        <v>18.253748328062365</v>
      </c>
      <c r="G29" s="930">
        <v>43.792518096127829</v>
      </c>
      <c r="H29" s="930">
        <v>188.69010681985637</v>
      </c>
      <c r="I29" s="930">
        <v>3.2263432040809503</v>
      </c>
      <c r="J29" s="930">
        <v>26.348767938026647</v>
      </c>
      <c r="K29" s="930">
        <v>165.46836337023237</v>
      </c>
      <c r="L29" s="946">
        <v>15906.140054938847</v>
      </c>
      <c r="M29" s="946">
        <v>45881.777394368102</v>
      </c>
      <c r="N29" s="489" t="s">
        <v>280</v>
      </c>
      <c r="O29" s="1283"/>
    </row>
    <row r="30" spans="1:15" ht="21.95" customHeight="1" thickBot="1" x14ac:dyDescent="0.3">
      <c r="A30" s="1272"/>
      <c r="B30" s="488" t="s">
        <v>508</v>
      </c>
      <c r="C30" s="935">
        <v>138.719163277283</v>
      </c>
      <c r="D30" s="935">
        <v>78.384251016815114</v>
      </c>
      <c r="E30" s="935">
        <v>40.548678496436565</v>
      </c>
      <c r="F30" s="935">
        <v>0</v>
      </c>
      <c r="G30" s="935">
        <v>80.03028650612481</v>
      </c>
      <c r="H30" s="935">
        <v>14.938986814476632</v>
      </c>
      <c r="I30" s="935">
        <v>0</v>
      </c>
      <c r="J30" s="935">
        <v>0</v>
      </c>
      <c r="K30" s="935">
        <v>0</v>
      </c>
      <c r="L30" s="947">
        <v>16993.128313596331</v>
      </c>
      <c r="M30" s="947">
        <v>31062.46808743765</v>
      </c>
      <c r="N30" s="271" t="s">
        <v>543</v>
      </c>
      <c r="O30" s="1283"/>
    </row>
    <row r="31" spans="1:15" ht="21.95" customHeight="1" thickBot="1" x14ac:dyDescent="0.3">
      <c r="A31" s="1404"/>
      <c r="B31" s="272" t="s">
        <v>506</v>
      </c>
      <c r="C31" s="936">
        <v>533.79914084207405</v>
      </c>
      <c r="D31" s="936">
        <v>646.1388859438398</v>
      </c>
      <c r="E31" s="936">
        <v>312.49553032903191</v>
      </c>
      <c r="F31" s="936">
        <v>31.288828498776407</v>
      </c>
      <c r="G31" s="936">
        <v>50.585082969849914</v>
      </c>
      <c r="H31" s="936">
        <v>255.29865782004347</v>
      </c>
      <c r="I31" s="936">
        <v>2.3560808002191762</v>
      </c>
      <c r="J31" s="936">
        <v>54.231967623882198</v>
      </c>
      <c r="K31" s="936">
        <v>87.108814692161374</v>
      </c>
      <c r="L31" s="1134">
        <v>26390.796364009322</v>
      </c>
      <c r="M31" s="1134">
        <v>56461.292876506122</v>
      </c>
      <c r="N31" s="273" t="s">
        <v>546</v>
      </c>
      <c r="O31" s="1405"/>
    </row>
    <row r="32" spans="1:15" ht="21.95" customHeight="1" x14ac:dyDescent="0.25">
      <c r="A32" s="1456" t="s">
        <v>477</v>
      </c>
      <c r="B32" s="277" t="s">
        <v>183</v>
      </c>
      <c r="C32" s="937">
        <v>413.63669283256655</v>
      </c>
      <c r="D32" s="937">
        <v>423.69016717712532</v>
      </c>
      <c r="E32" s="937">
        <v>266.16936694962573</v>
      </c>
      <c r="F32" s="937">
        <v>27.371437827327131</v>
      </c>
      <c r="G32" s="937">
        <v>32.451350178773055</v>
      </c>
      <c r="H32" s="937">
        <v>191.14747188487999</v>
      </c>
      <c r="I32" s="937">
        <v>2.8322755725849302</v>
      </c>
      <c r="J32" s="937">
        <v>57.841206320480588</v>
      </c>
      <c r="K32" s="937">
        <v>57.879404955091232</v>
      </c>
      <c r="L32" s="1135">
        <v>19692.481619126134</v>
      </c>
      <c r="M32" s="1135">
        <v>50940.831492652535</v>
      </c>
      <c r="N32" s="275" t="s">
        <v>544</v>
      </c>
      <c r="O32" s="1457" t="s">
        <v>550</v>
      </c>
    </row>
    <row r="33" spans="1:15" ht="21.95" customHeight="1" x14ac:dyDescent="0.25">
      <c r="A33" s="1268"/>
      <c r="B33" s="267" t="s">
        <v>184</v>
      </c>
      <c r="C33" s="929">
        <v>423.66199064774349</v>
      </c>
      <c r="D33" s="929">
        <v>329.89879196460453</v>
      </c>
      <c r="E33" s="929">
        <v>168.07312585378537</v>
      </c>
      <c r="F33" s="929">
        <v>32.413096687358887</v>
      </c>
      <c r="G33" s="929">
        <v>51.762394884887314</v>
      </c>
      <c r="H33" s="929">
        <v>190.75417913696961</v>
      </c>
      <c r="I33" s="929">
        <v>6.6040921949666052</v>
      </c>
      <c r="J33" s="929">
        <v>72.583539504556185</v>
      </c>
      <c r="K33" s="929">
        <v>18.797304295470553</v>
      </c>
      <c r="L33" s="945">
        <v>20242.30734376856</v>
      </c>
      <c r="M33" s="945">
        <v>51930.873300669606</v>
      </c>
      <c r="N33" s="268" t="s">
        <v>547</v>
      </c>
      <c r="O33" s="1458"/>
    </row>
    <row r="34" spans="1:15" ht="21.95" customHeight="1" x14ac:dyDescent="0.25">
      <c r="A34" s="1268"/>
      <c r="B34" s="269" t="s">
        <v>31</v>
      </c>
      <c r="C34" s="929">
        <v>606.90783479167487</v>
      </c>
      <c r="D34" s="929">
        <v>801.21246371086158</v>
      </c>
      <c r="E34" s="929">
        <v>328.35982293889469</v>
      </c>
      <c r="F34" s="929">
        <v>40.115068514673872</v>
      </c>
      <c r="G34" s="929">
        <v>54.862105829667428</v>
      </c>
      <c r="H34" s="929">
        <v>294.19639598893787</v>
      </c>
      <c r="I34" s="929">
        <v>2.1853100557309526</v>
      </c>
      <c r="J34" s="929">
        <v>45.379602256845644</v>
      </c>
      <c r="K34" s="929">
        <v>125.99073036175479</v>
      </c>
      <c r="L34" s="945">
        <v>34184.416436499203</v>
      </c>
      <c r="M34" s="945">
        <v>59547.049547910945</v>
      </c>
      <c r="N34" s="270" t="s">
        <v>545</v>
      </c>
      <c r="O34" s="1458"/>
    </row>
    <row r="35" spans="1:15" ht="21.95" customHeight="1" x14ac:dyDescent="0.25">
      <c r="A35" s="1268"/>
      <c r="B35" s="488" t="s">
        <v>450</v>
      </c>
      <c r="C35" s="930">
        <v>223.02302754752048</v>
      </c>
      <c r="D35" s="930">
        <v>349.11151750510385</v>
      </c>
      <c r="E35" s="930">
        <v>127.54483231936868</v>
      </c>
      <c r="F35" s="930">
        <v>17.586830958010324</v>
      </c>
      <c r="G35" s="930">
        <v>43.723857494338297</v>
      </c>
      <c r="H35" s="930">
        <v>176.12202569280461</v>
      </c>
      <c r="I35" s="930">
        <v>2.9584354110282018</v>
      </c>
      <c r="J35" s="930">
        <v>28.584775773606825</v>
      </c>
      <c r="K35" s="930">
        <v>155.52861361113168</v>
      </c>
      <c r="L35" s="946">
        <v>15653.62863576042</v>
      </c>
      <c r="M35" s="946">
        <v>44945.258903635789</v>
      </c>
      <c r="N35" s="489" t="s">
        <v>280</v>
      </c>
      <c r="O35" s="1458"/>
    </row>
    <row r="36" spans="1:15" ht="21.95" customHeight="1" thickBot="1" x14ac:dyDescent="0.3">
      <c r="A36" s="1268"/>
      <c r="B36" s="488" t="s">
        <v>508</v>
      </c>
      <c r="C36" s="935">
        <v>66.325972247349426</v>
      </c>
      <c r="D36" s="935">
        <v>57.885954380514661</v>
      </c>
      <c r="E36" s="935">
        <v>22.186450250440622</v>
      </c>
      <c r="F36" s="935">
        <v>0</v>
      </c>
      <c r="G36" s="935">
        <v>38.264983988855434</v>
      </c>
      <c r="H36" s="935">
        <v>15.189514804170399</v>
      </c>
      <c r="I36" s="935">
        <v>0</v>
      </c>
      <c r="J36" s="935">
        <v>6.9971459068846791</v>
      </c>
      <c r="K36" s="935">
        <v>0</v>
      </c>
      <c r="L36" s="947">
        <v>14373.370267511456</v>
      </c>
      <c r="M36" s="947">
        <v>35252.067527644103</v>
      </c>
      <c r="N36" s="271" t="s">
        <v>543</v>
      </c>
      <c r="O36" s="1458"/>
    </row>
    <row r="37" spans="1:15" ht="21.95" customHeight="1" thickBot="1" x14ac:dyDescent="0.3">
      <c r="A37" s="1413"/>
      <c r="B37" s="495" t="s">
        <v>506</v>
      </c>
      <c r="C37" s="938">
        <v>462.81044338781061</v>
      </c>
      <c r="D37" s="938">
        <v>527.90521907852383</v>
      </c>
      <c r="E37" s="938">
        <v>279.57216938194733</v>
      </c>
      <c r="F37" s="938">
        <v>30.601459551053175</v>
      </c>
      <c r="G37" s="938">
        <v>38.919811942092785</v>
      </c>
      <c r="H37" s="938">
        <v>218.66415391843711</v>
      </c>
      <c r="I37" s="938">
        <v>2.6399858150380378</v>
      </c>
      <c r="J37" s="938">
        <v>53.300338579084233</v>
      </c>
      <c r="K37" s="938">
        <v>76.416949518193846</v>
      </c>
      <c r="L37" s="1136">
        <v>23715.630225585941</v>
      </c>
      <c r="M37" s="1136">
        <v>52966.694851940847</v>
      </c>
      <c r="N37" s="494" t="s">
        <v>546</v>
      </c>
      <c r="O37" s="1459"/>
    </row>
    <row r="38" spans="1:15" ht="15.75" x14ac:dyDescent="0.25">
      <c r="A38" s="90"/>
      <c r="B38" s="90"/>
      <c r="C38" s="90"/>
      <c r="D38" s="90"/>
      <c r="E38" s="90"/>
      <c r="F38" s="90"/>
      <c r="G38" s="90"/>
      <c r="H38" s="90"/>
      <c r="I38" s="90"/>
      <c r="J38" s="90"/>
      <c r="K38" s="91"/>
      <c r="L38" s="90"/>
    </row>
    <row r="40" spans="1:15" x14ac:dyDescent="0.25">
      <c r="A40" s="92"/>
      <c r="B40" s="92"/>
      <c r="C40" s="92"/>
      <c r="D40" s="92"/>
      <c r="E40" s="92"/>
      <c r="F40" s="92"/>
      <c r="G40" s="92"/>
      <c r="H40" s="92"/>
      <c r="I40" s="92"/>
      <c r="J40" s="93"/>
      <c r="K40" s="94"/>
      <c r="L40" s="93"/>
      <c r="M40" s="93"/>
      <c r="N40" s="93"/>
    </row>
    <row r="41" spans="1:15" x14ac:dyDescent="0.25">
      <c r="A41" s="92"/>
      <c r="B41" s="92"/>
      <c r="C41" s="92"/>
      <c r="D41" s="92"/>
      <c r="E41" s="92"/>
      <c r="F41" s="92"/>
      <c r="G41" s="92"/>
      <c r="H41" s="92"/>
      <c r="I41" s="92"/>
      <c r="J41" s="93"/>
      <c r="K41" s="94"/>
      <c r="L41" s="93"/>
      <c r="M41" s="93"/>
      <c r="N41" s="93"/>
    </row>
    <row r="42" spans="1:15" x14ac:dyDescent="0.25">
      <c r="A42" s="95"/>
      <c r="B42" s="24"/>
      <c r="C42" s="24"/>
      <c r="D42" s="24"/>
      <c r="E42" s="24"/>
      <c r="F42" s="24"/>
      <c r="G42" s="24"/>
      <c r="H42" s="24"/>
      <c r="I42" s="24"/>
      <c r="J42" s="7"/>
      <c r="K42" s="96"/>
      <c r="L42" s="7"/>
      <c r="M42" s="7"/>
      <c r="N42" s="7"/>
    </row>
    <row r="43" spans="1:15" x14ac:dyDescent="0.25">
      <c r="A43" s="95"/>
      <c r="B43" s="95"/>
      <c r="C43" s="95"/>
      <c r="D43" s="95"/>
      <c r="E43" s="95"/>
      <c r="F43" s="95"/>
      <c r="G43" s="95"/>
      <c r="H43" s="24"/>
      <c r="I43" s="24"/>
      <c r="J43" s="7"/>
      <c r="K43" s="96"/>
      <c r="L43" s="7"/>
      <c r="M43" s="7"/>
      <c r="N43" s="7"/>
    </row>
    <row r="44" spans="1:15" x14ac:dyDescent="0.25">
      <c r="A44" s="95"/>
      <c r="B44" s="6"/>
      <c r="C44" s="6"/>
      <c r="D44" s="6"/>
      <c r="E44" s="6"/>
      <c r="F44" s="6"/>
      <c r="G44" s="6"/>
      <c r="H44" s="6"/>
      <c r="I44" s="6"/>
      <c r="J44" s="7"/>
      <c r="K44" s="96"/>
      <c r="L44" s="7"/>
      <c r="M44" s="7"/>
      <c r="N44" s="7"/>
    </row>
    <row r="45" spans="1:15" x14ac:dyDescent="0.25">
      <c r="A45" s="95"/>
      <c r="B45" s="6"/>
      <c r="C45" s="6"/>
      <c r="D45" s="6"/>
      <c r="E45" s="6"/>
      <c r="F45" s="6"/>
      <c r="G45" s="6"/>
      <c r="H45" s="6"/>
      <c r="I45" s="6"/>
      <c r="J45" s="7"/>
      <c r="K45" s="96"/>
      <c r="L45" s="7"/>
      <c r="M45" s="7"/>
      <c r="N45" s="7"/>
    </row>
    <row r="46" spans="1:15" x14ac:dyDescent="0.25">
      <c r="A46" s="23"/>
      <c r="B46" s="97"/>
      <c r="C46" s="97"/>
      <c r="D46" s="97"/>
      <c r="E46" s="97"/>
      <c r="F46" s="97"/>
      <c r="G46" s="97"/>
      <c r="H46" s="97"/>
      <c r="I46" s="97"/>
      <c r="J46" s="7"/>
      <c r="K46" s="96"/>
      <c r="L46" s="7"/>
      <c r="M46" s="7"/>
      <c r="N46" s="7"/>
    </row>
    <row r="47" spans="1:15" x14ac:dyDescent="0.25">
      <c r="A47" s="23"/>
      <c r="B47" s="97"/>
      <c r="C47" s="97"/>
      <c r="D47" s="97"/>
      <c r="E47" s="97"/>
      <c r="F47" s="97"/>
      <c r="G47" s="97"/>
      <c r="H47" s="97"/>
      <c r="I47" s="97"/>
      <c r="J47" s="7"/>
      <c r="K47" s="96"/>
      <c r="L47" s="7"/>
      <c r="M47" s="7"/>
      <c r="N47" s="7"/>
    </row>
    <row r="48" spans="1:15" x14ac:dyDescent="0.25">
      <c r="A48" s="23"/>
      <c r="B48" s="97"/>
      <c r="C48" s="97"/>
      <c r="D48" s="97"/>
      <c r="E48" s="97"/>
      <c r="F48" s="97"/>
      <c r="G48" s="97"/>
      <c r="H48" s="97"/>
      <c r="I48" s="97"/>
      <c r="J48" s="7"/>
      <c r="K48" s="96"/>
      <c r="L48" s="7"/>
      <c r="M48" s="7"/>
      <c r="N48" s="7"/>
    </row>
    <row r="49" spans="1:14" x14ac:dyDescent="0.25">
      <c r="A49" s="23"/>
      <c r="B49" s="97"/>
      <c r="C49" s="97"/>
      <c r="D49" s="97"/>
      <c r="E49" s="97"/>
      <c r="F49" s="97"/>
      <c r="G49" s="97"/>
      <c r="H49" s="97"/>
      <c r="I49" s="97"/>
      <c r="J49" s="7"/>
      <c r="K49" s="96"/>
      <c r="L49" s="7"/>
      <c r="M49" s="7"/>
      <c r="N49" s="7"/>
    </row>
    <row r="50" spans="1:14" x14ac:dyDescent="0.25">
      <c r="A50" s="23"/>
      <c r="B50" s="97"/>
      <c r="C50" s="97"/>
      <c r="D50" s="97"/>
      <c r="E50" s="97"/>
      <c r="F50" s="97"/>
      <c r="G50" s="97"/>
      <c r="H50" s="97"/>
      <c r="I50" s="97"/>
      <c r="J50" s="7"/>
      <c r="K50" s="96"/>
      <c r="L50" s="7"/>
      <c r="M50" s="7"/>
      <c r="N50" s="7"/>
    </row>
    <row r="51" spans="1:14" x14ac:dyDescent="0.25">
      <c r="A51" s="23"/>
      <c r="B51" s="97"/>
      <c r="C51" s="97"/>
      <c r="D51" s="97"/>
      <c r="E51" s="97"/>
      <c r="F51" s="97"/>
      <c r="G51" s="97"/>
      <c r="H51" s="97"/>
      <c r="I51" s="97"/>
      <c r="J51" s="7"/>
      <c r="K51" s="96"/>
      <c r="L51" s="7"/>
      <c r="M51" s="7"/>
      <c r="N51" s="7"/>
    </row>
    <row r="52" spans="1:14" x14ac:dyDescent="0.25">
      <c r="A52" s="23"/>
      <c r="B52" s="97"/>
      <c r="C52" s="97"/>
      <c r="D52" s="97"/>
      <c r="E52" s="97"/>
      <c r="F52" s="97"/>
      <c r="G52" s="97"/>
      <c r="H52" s="97"/>
      <c r="I52" s="97"/>
      <c r="J52" s="7"/>
      <c r="K52" s="96"/>
      <c r="L52" s="7"/>
      <c r="M52" s="7"/>
      <c r="N52" s="7"/>
    </row>
    <row r="53" spans="1:14" x14ac:dyDescent="0.25">
      <c r="A53" s="23"/>
      <c r="B53" s="97"/>
      <c r="C53" s="97"/>
      <c r="D53" s="97"/>
      <c r="E53" s="97"/>
      <c r="F53" s="97"/>
      <c r="G53" s="97"/>
      <c r="H53" s="97"/>
      <c r="I53" s="97"/>
      <c r="J53" s="7"/>
      <c r="K53" s="96"/>
      <c r="L53" s="7"/>
      <c r="M53" s="7"/>
      <c r="N53" s="7"/>
    </row>
    <row r="54" spans="1:14" x14ac:dyDescent="0.25">
      <c r="A54" s="23"/>
      <c r="B54" s="97"/>
      <c r="C54" s="97"/>
      <c r="D54" s="97"/>
      <c r="E54" s="97"/>
      <c r="F54" s="97"/>
      <c r="G54" s="97"/>
      <c r="H54" s="97"/>
      <c r="I54" s="97"/>
      <c r="J54" s="7"/>
      <c r="K54" s="96"/>
      <c r="L54" s="7"/>
      <c r="M54" s="7"/>
      <c r="N54" s="7"/>
    </row>
    <row r="55" spans="1:14" x14ac:dyDescent="0.25">
      <c r="A55" s="23"/>
      <c r="B55" s="97"/>
      <c r="C55" s="97"/>
      <c r="D55" s="97"/>
      <c r="E55" s="97"/>
      <c r="F55" s="97"/>
      <c r="G55" s="97"/>
      <c r="H55" s="97"/>
      <c r="I55" s="97"/>
      <c r="J55" s="7"/>
      <c r="K55" s="96"/>
      <c r="L55" s="7"/>
      <c r="M55" s="7"/>
      <c r="N55" s="7"/>
    </row>
    <row r="56" spans="1:14" x14ac:dyDescent="0.25">
      <c r="A56" s="23"/>
      <c r="B56" s="97"/>
      <c r="C56" s="97"/>
      <c r="D56" s="97"/>
      <c r="E56" s="97"/>
      <c r="F56" s="97"/>
      <c r="G56" s="97"/>
      <c r="H56" s="97"/>
      <c r="I56" s="97"/>
      <c r="J56" s="7"/>
      <c r="K56" s="96"/>
      <c r="L56" s="7"/>
      <c r="M56" s="7"/>
      <c r="N56" s="7"/>
    </row>
    <row r="57" spans="1:14" x14ac:dyDescent="0.25">
      <c r="A57" s="23"/>
      <c r="B57" s="97"/>
      <c r="C57" s="97"/>
      <c r="D57" s="97"/>
      <c r="E57" s="97"/>
      <c r="F57" s="97"/>
      <c r="G57" s="97"/>
      <c r="H57" s="97"/>
      <c r="I57" s="97"/>
      <c r="J57" s="7"/>
      <c r="K57" s="96"/>
      <c r="L57" s="7"/>
      <c r="M57" s="7"/>
      <c r="N57" s="7"/>
    </row>
    <row r="58" spans="1:14" x14ac:dyDescent="0.25">
      <c r="A58" s="23"/>
      <c r="B58" s="97"/>
      <c r="C58" s="97"/>
      <c r="D58" s="97"/>
      <c r="E58" s="97"/>
      <c r="F58" s="97"/>
      <c r="G58" s="97"/>
      <c r="H58" s="97"/>
      <c r="I58" s="97"/>
      <c r="J58" s="7"/>
      <c r="K58" s="96"/>
      <c r="L58" s="7"/>
      <c r="M58" s="7"/>
      <c r="N58" s="7"/>
    </row>
    <row r="59" spans="1:14" x14ac:dyDescent="0.25">
      <c r="A59" s="23"/>
      <c r="B59" s="97"/>
      <c r="C59" s="97"/>
      <c r="D59" s="97"/>
      <c r="E59" s="97"/>
      <c r="F59" s="97"/>
      <c r="G59" s="97"/>
      <c r="H59" s="97"/>
      <c r="I59" s="97"/>
      <c r="J59" s="7"/>
      <c r="K59" s="96"/>
      <c r="L59" s="7"/>
      <c r="M59" s="7"/>
      <c r="N59" s="7"/>
    </row>
    <row r="60" spans="1:14" x14ac:dyDescent="0.25">
      <c r="A60" s="23"/>
      <c r="B60" s="97"/>
      <c r="C60" s="97"/>
      <c r="D60" s="97"/>
      <c r="E60" s="97"/>
      <c r="F60" s="97"/>
      <c r="G60" s="97"/>
      <c r="H60" s="97"/>
      <c r="I60" s="97"/>
      <c r="J60" s="7"/>
      <c r="K60" s="96"/>
      <c r="L60" s="7"/>
      <c r="M60" s="7"/>
      <c r="N60" s="7"/>
    </row>
    <row r="61" spans="1:14" x14ac:dyDescent="0.25">
      <c r="A61" s="98"/>
      <c r="B61" s="97"/>
      <c r="C61" s="97"/>
      <c r="D61" s="97"/>
      <c r="E61" s="97"/>
      <c r="F61" s="97"/>
      <c r="G61" s="97"/>
      <c r="H61" s="97"/>
      <c r="I61" s="97"/>
      <c r="J61" s="7"/>
      <c r="K61" s="96"/>
      <c r="L61" s="7"/>
      <c r="M61" s="7"/>
      <c r="N61" s="7"/>
    </row>
    <row r="62" spans="1:14" x14ac:dyDescent="0.25">
      <c r="A62" s="98"/>
      <c r="B62" s="97"/>
      <c r="C62" s="97"/>
      <c r="D62" s="97"/>
      <c r="E62" s="97"/>
      <c r="F62" s="97"/>
      <c r="G62" s="97"/>
      <c r="H62" s="97"/>
      <c r="I62" s="97"/>
      <c r="J62" s="7"/>
      <c r="K62" s="96"/>
      <c r="L62" s="7"/>
      <c r="M62" s="7"/>
      <c r="N62" s="7"/>
    </row>
    <row r="63" spans="1:14" x14ac:dyDescent="0.25">
      <c r="A63" s="98"/>
      <c r="B63" s="97"/>
      <c r="C63" s="97"/>
      <c r="D63" s="97"/>
      <c r="E63" s="97"/>
      <c r="F63" s="97"/>
      <c r="G63" s="97"/>
      <c r="H63" s="97"/>
      <c r="I63" s="97"/>
      <c r="J63" s="7"/>
      <c r="K63" s="96"/>
      <c r="L63" s="7"/>
      <c r="M63" s="7"/>
      <c r="N63" s="7"/>
    </row>
    <row r="64" spans="1:14" x14ac:dyDescent="0.25">
      <c r="A64" s="98"/>
      <c r="B64" s="97"/>
      <c r="C64" s="97"/>
      <c r="D64" s="97"/>
      <c r="E64" s="97"/>
      <c r="F64" s="97"/>
      <c r="G64" s="97"/>
      <c r="H64" s="97"/>
      <c r="I64" s="97"/>
      <c r="J64" s="7"/>
      <c r="K64" s="96"/>
      <c r="L64" s="7"/>
      <c r="M64" s="7"/>
      <c r="N64" s="7"/>
    </row>
    <row r="65" spans="1:14" x14ac:dyDescent="0.25">
      <c r="A65" s="98"/>
      <c r="B65" s="97"/>
      <c r="C65" s="97"/>
      <c r="D65" s="97"/>
      <c r="E65" s="97"/>
      <c r="F65" s="97"/>
      <c r="G65" s="97"/>
      <c r="H65" s="97"/>
      <c r="I65" s="97"/>
      <c r="J65" s="7"/>
      <c r="K65" s="96"/>
      <c r="L65" s="7"/>
      <c r="M65" s="7"/>
      <c r="N65" s="7"/>
    </row>
    <row r="66" spans="1:14" x14ac:dyDescent="0.25">
      <c r="A66" s="98"/>
      <c r="B66" s="97"/>
      <c r="C66" s="97"/>
      <c r="D66" s="97"/>
      <c r="E66" s="97"/>
      <c r="F66" s="97"/>
      <c r="G66" s="97"/>
      <c r="H66" s="97"/>
      <c r="I66" s="97"/>
      <c r="J66" s="7"/>
      <c r="K66" s="96"/>
      <c r="L66" s="7"/>
      <c r="M66" s="7"/>
      <c r="N66" s="7"/>
    </row>
    <row r="67" spans="1:14" x14ac:dyDescent="0.25">
      <c r="A67" s="98"/>
      <c r="B67" s="97"/>
      <c r="C67" s="97"/>
      <c r="D67" s="97"/>
      <c r="E67" s="97"/>
      <c r="F67" s="97"/>
      <c r="G67" s="97"/>
      <c r="H67" s="97"/>
      <c r="I67" s="97"/>
      <c r="J67" s="7"/>
      <c r="K67" s="96"/>
      <c r="L67" s="7"/>
      <c r="M67" s="7"/>
      <c r="N67" s="7"/>
    </row>
    <row r="68" spans="1:14" x14ac:dyDescent="0.25">
      <c r="A68" s="92"/>
      <c r="B68" s="92"/>
      <c r="C68" s="92"/>
      <c r="D68" s="92"/>
      <c r="E68" s="92"/>
      <c r="F68" s="92"/>
      <c r="G68" s="92"/>
      <c r="H68" s="92"/>
      <c r="I68" s="92"/>
      <c r="J68" s="92"/>
      <c r="K68" s="99"/>
      <c r="L68" s="92"/>
      <c r="M68" s="92"/>
      <c r="N68" s="92"/>
    </row>
    <row r="69" spans="1:14" x14ac:dyDescent="0.25">
      <c r="A69" s="92"/>
      <c r="B69" s="92"/>
      <c r="C69" s="92"/>
      <c r="D69" s="92"/>
      <c r="E69" s="92"/>
      <c r="F69" s="92"/>
      <c r="G69" s="92"/>
      <c r="H69" s="92"/>
      <c r="I69" s="92"/>
      <c r="J69" s="92"/>
      <c r="K69" s="99"/>
      <c r="L69" s="92"/>
      <c r="M69" s="92"/>
      <c r="N69" s="92"/>
    </row>
    <row r="70" spans="1:14" x14ac:dyDescent="0.25">
      <c r="A70" s="80"/>
      <c r="B70" s="24"/>
      <c r="C70" s="24"/>
      <c r="D70" s="24"/>
      <c r="E70" s="24"/>
      <c r="F70" s="24"/>
      <c r="G70" s="24"/>
      <c r="H70" s="24"/>
      <c r="I70" s="24"/>
      <c r="J70" s="24"/>
      <c r="K70" s="100"/>
      <c r="L70" s="24"/>
      <c r="M70" s="24"/>
      <c r="N70" s="24"/>
    </row>
    <row r="71" spans="1:14" x14ac:dyDescent="0.25">
      <c r="A71" s="80"/>
      <c r="B71" s="95"/>
      <c r="C71" s="95"/>
      <c r="D71" s="95"/>
      <c r="E71" s="95"/>
      <c r="F71" s="95"/>
      <c r="G71" s="95"/>
      <c r="H71" s="95"/>
      <c r="I71" s="95"/>
      <c r="J71" s="24"/>
      <c r="K71" s="100"/>
      <c r="L71" s="24"/>
      <c r="M71" s="24"/>
      <c r="N71" s="24"/>
    </row>
    <row r="72" spans="1:14" x14ac:dyDescent="0.25">
      <c r="A72" s="80"/>
      <c r="B72" s="6"/>
      <c r="C72" s="6"/>
      <c r="D72" s="6"/>
      <c r="E72" s="6"/>
      <c r="F72" s="6"/>
      <c r="G72" s="6"/>
      <c r="H72" s="6"/>
      <c r="I72" s="6"/>
      <c r="J72" s="6"/>
      <c r="K72" s="101"/>
      <c r="L72" s="6"/>
      <c r="M72" s="6"/>
      <c r="N72" s="6"/>
    </row>
    <row r="73" spans="1:14" x14ac:dyDescent="0.25">
      <c r="A73" s="80"/>
      <c r="B73" s="6"/>
      <c r="C73" s="6"/>
      <c r="D73" s="6"/>
      <c r="E73" s="6"/>
      <c r="F73" s="6"/>
      <c r="G73" s="6"/>
      <c r="H73" s="6"/>
      <c r="I73" s="6"/>
      <c r="J73" s="6"/>
      <c r="K73" s="101"/>
      <c r="L73" s="6"/>
      <c r="M73" s="6"/>
      <c r="N73" s="6"/>
    </row>
    <row r="74" spans="1:14" x14ac:dyDescent="0.25">
      <c r="A74" s="23"/>
      <c r="B74" s="97"/>
      <c r="C74" s="97"/>
      <c r="D74" s="97"/>
      <c r="E74" s="97"/>
      <c r="F74" s="97"/>
      <c r="G74" s="97"/>
      <c r="H74" s="97"/>
      <c r="I74" s="97"/>
      <c r="J74" s="97"/>
      <c r="K74" s="102"/>
      <c r="L74" s="97"/>
      <c r="M74" s="97"/>
      <c r="N74" s="97"/>
    </row>
    <row r="75" spans="1:14" x14ac:dyDescent="0.25">
      <c r="A75" s="23"/>
      <c r="B75" s="97"/>
      <c r="C75" s="97"/>
      <c r="D75" s="97"/>
      <c r="E75" s="97"/>
      <c r="F75" s="97"/>
      <c r="G75" s="97"/>
      <c r="H75" s="97"/>
      <c r="I75" s="97"/>
      <c r="J75" s="97"/>
      <c r="K75" s="102"/>
      <c r="L75" s="97"/>
      <c r="M75" s="97"/>
      <c r="N75" s="97"/>
    </row>
    <row r="76" spans="1:14" x14ac:dyDescent="0.25">
      <c r="A76" s="23"/>
      <c r="B76" s="97"/>
      <c r="C76" s="97"/>
      <c r="D76" s="97"/>
      <c r="E76" s="97"/>
      <c r="F76" s="97"/>
      <c r="G76" s="97"/>
      <c r="H76" s="97"/>
      <c r="I76" s="97"/>
      <c r="J76" s="97"/>
      <c r="K76" s="102"/>
      <c r="L76" s="97"/>
      <c r="M76" s="97"/>
      <c r="N76" s="97"/>
    </row>
    <row r="77" spans="1:14" x14ac:dyDescent="0.25">
      <c r="A77" s="23"/>
      <c r="B77" s="97"/>
      <c r="C77" s="97"/>
      <c r="D77" s="97"/>
      <c r="E77" s="97"/>
      <c r="F77" s="97"/>
      <c r="G77" s="97"/>
      <c r="H77" s="97"/>
      <c r="I77" s="97"/>
      <c r="J77" s="97"/>
      <c r="K77" s="102"/>
      <c r="L77" s="97"/>
      <c r="M77" s="97"/>
      <c r="N77" s="97"/>
    </row>
    <row r="78" spans="1:14" x14ac:dyDescent="0.25">
      <c r="A78" s="23"/>
      <c r="B78" s="97"/>
      <c r="C78" s="97"/>
      <c r="D78" s="97"/>
      <c r="E78" s="97"/>
      <c r="F78" s="97"/>
      <c r="G78" s="97"/>
      <c r="H78" s="97"/>
      <c r="I78" s="97"/>
      <c r="J78" s="97"/>
      <c r="K78" s="102"/>
      <c r="L78" s="97"/>
      <c r="M78" s="97"/>
      <c r="N78" s="97"/>
    </row>
    <row r="79" spans="1:14" x14ac:dyDescent="0.25">
      <c r="A79" s="23"/>
      <c r="B79" s="97"/>
      <c r="C79" s="97"/>
      <c r="D79" s="97"/>
      <c r="E79" s="97"/>
      <c r="F79" s="97"/>
      <c r="G79" s="97"/>
      <c r="H79" s="97"/>
      <c r="I79" s="97"/>
      <c r="J79" s="97"/>
      <c r="K79" s="102"/>
      <c r="L79" s="97"/>
      <c r="M79" s="97"/>
      <c r="N79" s="97"/>
    </row>
    <row r="80" spans="1:14" x14ac:dyDescent="0.25">
      <c r="A80" s="23"/>
      <c r="B80" s="97"/>
      <c r="C80" s="97"/>
      <c r="D80" s="97"/>
      <c r="E80" s="97"/>
      <c r="F80" s="97"/>
      <c r="G80" s="97"/>
      <c r="H80" s="97"/>
      <c r="I80" s="97"/>
      <c r="J80" s="97"/>
      <c r="K80" s="102"/>
      <c r="L80" s="97"/>
      <c r="M80" s="97"/>
      <c r="N80" s="97"/>
    </row>
    <row r="81" spans="1:14" x14ac:dyDescent="0.25">
      <c r="A81" s="23"/>
      <c r="B81" s="97"/>
      <c r="C81" s="97"/>
      <c r="D81" s="97"/>
      <c r="E81" s="97"/>
      <c r="F81" s="97"/>
      <c r="G81" s="97"/>
      <c r="H81" s="97"/>
      <c r="I81" s="97"/>
      <c r="J81" s="97"/>
      <c r="K81" s="102"/>
      <c r="L81" s="97"/>
      <c r="M81" s="97"/>
      <c r="N81" s="97"/>
    </row>
    <row r="82" spans="1:14" x14ac:dyDescent="0.25">
      <c r="A82" s="23"/>
      <c r="B82" s="97"/>
      <c r="C82" s="97"/>
      <c r="D82" s="97"/>
      <c r="E82" s="97"/>
      <c r="F82" s="97"/>
      <c r="G82" s="97"/>
      <c r="H82" s="97"/>
      <c r="I82" s="97"/>
      <c r="J82" s="97"/>
      <c r="K82" s="102"/>
      <c r="L82" s="97"/>
      <c r="M82" s="97"/>
      <c r="N82" s="97"/>
    </row>
    <row r="83" spans="1:14" x14ac:dyDescent="0.25">
      <c r="A83" s="23"/>
      <c r="B83" s="97"/>
      <c r="C83" s="97"/>
      <c r="D83" s="97"/>
      <c r="E83" s="97"/>
      <c r="F83" s="97"/>
      <c r="G83" s="97"/>
      <c r="H83" s="97"/>
      <c r="I83" s="97"/>
      <c r="J83" s="97"/>
      <c r="K83" s="102"/>
      <c r="L83" s="97"/>
      <c r="M83" s="97"/>
      <c r="N83" s="97"/>
    </row>
    <row r="84" spans="1:14" x14ac:dyDescent="0.25">
      <c r="A84" s="23"/>
      <c r="B84" s="97"/>
      <c r="C84" s="97"/>
      <c r="D84" s="97"/>
      <c r="E84" s="97"/>
      <c r="F84" s="97"/>
      <c r="G84" s="97"/>
      <c r="H84" s="97"/>
      <c r="I84" s="97"/>
      <c r="J84" s="97"/>
      <c r="K84" s="102"/>
      <c r="L84" s="97"/>
      <c r="M84" s="97"/>
      <c r="N84" s="97"/>
    </row>
    <row r="85" spans="1:14" x14ac:dyDescent="0.25">
      <c r="A85" s="23"/>
      <c r="B85" s="97"/>
      <c r="C85" s="97"/>
      <c r="D85" s="97"/>
      <c r="E85" s="97"/>
      <c r="F85" s="97"/>
      <c r="G85" s="97"/>
      <c r="H85" s="97"/>
      <c r="I85" s="97"/>
      <c r="J85" s="97"/>
      <c r="K85" s="102"/>
      <c r="L85" s="97"/>
      <c r="M85" s="97"/>
      <c r="N85" s="97"/>
    </row>
    <row r="86" spans="1:14" x14ac:dyDescent="0.25">
      <c r="A86" s="23"/>
      <c r="B86" s="97"/>
      <c r="C86" s="97"/>
      <c r="D86" s="97"/>
      <c r="E86" s="97"/>
      <c r="F86" s="97"/>
      <c r="G86" s="97"/>
      <c r="H86" s="97"/>
      <c r="I86" s="97"/>
      <c r="J86" s="97"/>
      <c r="K86" s="102"/>
      <c r="L86" s="97"/>
      <c r="M86" s="97"/>
      <c r="N86" s="97"/>
    </row>
    <row r="87" spans="1:14" x14ac:dyDescent="0.25">
      <c r="A87" s="23"/>
      <c r="B87" s="97"/>
      <c r="C87" s="97"/>
      <c r="D87" s="97"/>
      <c r="E87" s="97"/>
      <c r="F87" s="97"/>
      <c r="G87" s="97"/>
      <c r="H87" s="97"/>
      <c r="I87" s="97"/>
      <c r="J87" s="97"/>
      <c r="K87" s="102"/>
      <c r="L87" s="97"/>
      <c r="M87" s="97"/>
      <c r="N87" s="97"/>
    </row>
    <row r="88" spans="1:14" x14ac:dyDescent="0.25">
      <c r="A88" s="23"/>
      <c r="B88" s="97"/>
      <c r="C88" s="97"/>
      <c r="D88" s="97"/>
      <c r="E88" s="97"/>
      <c r="F88" s="97"/>
      <c r="G88" s="97"/>
      <c r="H88" s="97"/>
      <c r="I88" s="97"/>
      <c r="J88" s="97"/>
      <c r="K88" s="102"/>
      <c r="L88" s="97"/>
      <c r="M88" s="97"/>
      <c r="N88" s="97"/>
    </row>
    <row r="89" spans="1:14" x14ac:dyDescent="0.25">
      <c r="A89" s="98"/>
      <c r="B89" s="97"/>
      <c r="C89" s="97"/>
      <c r="D89" s="97"/>
      <c r="E89" s="97"/>
      <c r="F89" s="97"/>
      <c r="G89" s="97"/>
      <c r="H89" s="97"/>
      <c r="I89" s="97"/>
      <c r="J89" s="97"/>
      <c r="K89" s="102"/>
      <c r="L89" s="97"/>
      <c r="M89" s="97"/>
      <c r="N89" s="97"/>
    </row>
    <row r="90" spans="1:14" x14ac:dyDescent="0.25">
      <c r="A90" s="7"/>
      <c r="B90" s="7"/>
      <c r="C90" s="7"/>
      <c r="D90" s="7"/>
      <c r="E90" s="7"/>
      <c r="F90" s="7"/>
      <c r="G90" s="7"/>
      <c r="H90" s="7"/>
      <c r="I90" s="7"/>
      <c r="J90" s="7"/>
      <c r="K90" s="96"/>
      <c r="L90" s="7"/>
      <c r="M90" s="7"/>
      <c r="N90" s="7"/>
    </row>
    <row r="91" spans="1:14" x14ac:dyDescent="0.25">
      <c r="A91" s="7"/>
      <c r="B91" s="7"/>
      <c r="C91" s="7"/>
      <c r="D91" s="7"/>
      <c r="E91" s="7"/>
      <c r="F91" s="7"/>
      <c r="G91" s="7"/>
      <c r="H91" s="7"/>
      <c r="I91" s="7"/>
      <c r="J91" s="7"/>
      <c r="K91" s="96"/>
      <c r="L91" s="7"/>
      <c r="M91" s="7"/>
      <c r="N91" s="7"/>
    </row>
    <row r="92" spans="1:14" x14ac:dyDescent="0.25">
      <c r="A92" s="7"/>
      <c r="B92" s="7"/>
      <c r="C92" s="7"/>
      <c r="D92" s="7"/>
      <c r="E92" s="7"/>
      <c r="F92" s="7"/>
      <c r="G92" s="7"/>
      <c r="H92" s="7"/>
      <c r="I92" s="7"/>
      <c r="J92" s="7"/>
      <c r="K92" s="96"/>
      <c r="L92" s="7"/>
      <c r="M92" s="7"/>
      <c r="N92" s="7"/>
    </row>
    <row r="93" spans="1:14" x14ac:dyDescent="0.25">
      <c r="A93" s="7"/>
      <c r="B93" s="7"/>
      <c r="C93" s="7"/>
      <c r="D93" s="7"/>
      <c r="E93" s="7"/>
      <c r="F93" s="7"/>
      <c r="G93" s="7"/>
      <c r="H93" s="7"/>
      <c r="I93" s="7"/>
      <c r="J93" s="7"/>
      <c r="K93" s="96"/>
      <c r="L93" s="7"/>
      <c r="M93" s="7"/>
      <c r="N93" s="7"/>
    </row>
    <row r="94" spans="1:14" x14ac:dyDescent="0.25">
      <c r="A94" s="7"/>
      <c r="B94" s="7"/>
      <c r="C94" s="7"/>
      <c r="D94" s="7"/>
      <c r="E94" s="7"/>
      <c r="F94" s="7"/>
      <c r="G94" s="7"/>
      <c r="H94" s="7"/>
      <c r="I94" s="7"/>
      <c r="J94" s="7"/>
      <c r="K94" s="96"/>
      <c r="L94" s="7"/>
      <c r="M94" s="7"/>
      <c r="N94" s="7"/>
    </row>
    <row r="95" spans="1:14" x14ac:dyDescent="0.25">
      <c r="A95" s="7"/>
      <c r="B95" s="7"/>
      <c r="C95" s="7"/>
      <c r="D95" s="7"/>
      <c r="E95" s="7"/>
      <c r="F95" s="7"/>
      <c r="G95" s="7"/>
      <c r="H95" s="7"/>
      <c r="I95" s="7"/>
      <c r="J95" s="7"/>
      <c r="K95" s="96"/>
      <c r="L95" s="7"/>
      <c r="M95" s="7"/>
      <c r="N95" s="7"/>
    </row>
    <row r="96" spans="1:14" x14ac:dyDescent="0.25">
      <c r="A96" s="7"/>
      <c r="B96" s="7"/>
      <c r="C96" s="7"/>
      <c r="D96" s="7"/>
      <c r="E96" s="7"/>
      <c r="F96" s="7"/>
      <c r="G96" s="7"/>
      <c r="H96" s="7"/>
      <c r="I96" s="7"/>
      <c r="J96" s="7"/>
      <c r="K96" s="96"/>
      <c r="L96" s="7"/>
      <c r="M96" s="7"/>
      <c r="N96" s="7"/>
    </row>
  </sheetData>
  <mergeCells count="20">
    <mergeCell ref="A8:A13"/>
    <mergeCell ref="O8:O13"/>
    <mergeCell ref="A32:A37"/>
    <mergeCell ref="O32:O37"/>
    <mergeCell ref="A14:A19"/>
    <mergeCell ref="O14:O19"/>
    <mergeCell ref="A20:A25"/>
    <mergeCell ref="O20:O25"/>
    <mergeCell ref="A26:A31"/>
    <mergeCell ref="O26:O31"/>
    <mergeCell ref="A1:O1"/>
    <mergeCell ref="A2:O2"/>
    <mergeCell ref="A3:B3"/>
    <mergeCell ref="N3:O3"/>
    <mergeCell ref="A4:A7"/>
    <mergeCell ref="B4:B7"/>
    <mergeCell ref="C4:M4"/>
    <mergeCell ref="N4:N7"/>
    <mergeCell ref="O4:O7"/>
    <mergeCell ref="C5:M5"/>
  </mergeCells>
  <printOptions horizontalCentered="1"/>
  <pageMargins left="0.25" right="0.25" top="0.75" bottom="0.75" header="0.3" footer="0.3"/>
  <pageSetup paperSize="9" scale="50" orientation="landscape" r:id="rId1"/>
  <headerFooter>
    <oddFooter xml:space="preserve">&amp;C&amp;"-,Bold"&amp;14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2"/>
  <sheetViews>
    <sheetView rightToLeft="1" view="pageBreakPreview" topLeftCell="A16" zoomScale="60" workbookViewId="0">
      <selection activeCell="C5" sqref="C5:M5"/>
    </sheetView>
  </sheetViews>
  <sheetFormatPr defaultRowHeight="15" x14ac:dyDescent="0.25"/>
  <cols>
    <col min="1" max="1" width="13.5703125" customWidth="1"/>
    <col min="2" max="2" width="14.5703125" customWidth="1"/>
    <col min="3" max="3" width="21.28515625" customWidth="1"/>
    <col min="4" max="4" width="25.42578125" customWidth="1"/>
    <col min="5" max="5" width="22.5703125" customWidth="1"/>
    <col min="6" max="6" width="14.5703125" customWidth="1"/>
    <col min="7" max="7" width="11.28515625" customWidth="1"/>
    <col min="8" max="8" width="22.5703125" customWidth="1"/>
    <col min="9" max="9" width="14.140625" customWidth="1"/>
    <col min="10" max="10" width="14.5703125" customWidth="1"/>
    <col min="11" max="11" width="8.7109375" customWidth="1"/>
    <col min="12" max="12" width="14.28515625" customWidth="1"/>
    <col min="13" max="13" width="17.28515625" customWidth="1"/>
    <col min="14" max="14" width="27.42578125" customWidth="1"/>
    <col min="15" max="15" width="18.140625" customWidth="1"/>
  </cols>
  <sheetData>
    <row r="1" spans="1:15" ht="22.5" customHeight="1" x14ac:dyDescent="0.25">
      <c r="A1" s="1461" t="s">
        <v>632</v>
      </c>
      <c r="B1" s="1461"/>
      <c r="C1" s="1461"/>
      <c r="D1" s="1461"/>
      <c r="E1" s="1461"/>
      <c r="F1" s="1461"/>
      <c r="G1" s="1461"/>
      <c r="H1" s="1461"/>
      <c r="I1" s="1461"/>
      <c r="J1" s="1461"/>
      <c r="K1" s="1461"/>
      <c r="L1" s="1461"/>
      <c r="M1" s="1461"/>
      <c r="N1" s="1461"/>
      <c r="O1" s="1461"/>
    </row>
    <row r="2" spans="1:15" ht="36.75" customHeight="1" x14ac:dyDescent="0.25">
      <c r="A2" s="1147" t="s">
        <v>633</v>
      </c>
      <c r="B2" s="1147"/>
      <c r="C2" s="1147"/>
      <c r="D2" s="1147"/>
      <c r="E2" s="1147"/>
      <c r="F2" s="1147"/>
      <c r="G2" s="1147"/>
      <c r="H2" s="1147"/>
      <c r="I2" s="1147"/>
      <c r="J2" s="1147"/>
      <c r="K2" s="1147"/>
      <c r="L2" s="1147"/>
      <c r="M2" s="1147"/>
      <c r="N2" s="1147"/>
      <c r="O2" s="1147"/>
    </row>
    <row r="3" spans="1:15" ht="21.75" customHeight="1" thickBot="1" x14ac:dyDescent="0.3">
      <c r="A3" s="1449" t="s">
        <v>187</v>
      </c>
      <c r="B3" s="1449"/>
      <c r="C3" s="89"/>
      <c r="D3" s="89"/>
      <c r="E3" s="89"/>
      <c r="F3" s="89"/>
      <c r="G3" s="89"/>
      <c r="H3" s="89"/>
      <c r="I3" s="89"/>
      <c r="J3" s="89"/>
      <c r="K3" s="89"/>
      <c r="L3" s="89"/>
      <c r="M3" s="89"/>
      <c r="N3" s="1283" t="s">
        <v>284</v>
      </c>
      <c r="O3" s="1283"/>
    </row>
    <row r="4" spans="1:15" ht="26.25" customHeight="1" thickTop="1" x14ac:dyDescent="0.25">
      <c r="A4" s="1321" t="s">
        <v>70</v>
      </c>
      <c r="B4" s="1450" t="s">
        <v>45</v>
      </c>
      <c r="C4" s="1337" t="s">
        <v>174</v>
      </c>
      <c r="D4" s="1337"/>
      <c r="E4" s="1337"/>
      <c r="F4" s="1337"/>
      <c r="G4" s="1337"/>
      <c r="H4" s="1337"/>
      <c r="I4" s="1337"/>
      <c r="J4" s="1337"/>
      <c r="K4" s="1337"/>
      <c r="L4" s="1337"/>
      <c r="M4" s="1337"/>
      <c r="N4" s="1450" t="s">
        <v>175</v>
      </c>
      <c r="O4" s="1437" t="s">
        <v>78</v>
      </c>
    </row>
    <row r="5" spans="1:15" ht="22.5" customHeight="1" x14ac:dyDescent="0.25">
      <c r="A5" s="1322"/>
      <c r="B5" s="1451"/>
      <c r="C5" s="1442" t="s">
        <v>391</v>
      </c>
      <c r="D5" s="1443"/>
      <c r="E5" s="1443"/>
      <c r="F5" s="1443"/>
      <c r="G5" s="1443"/>
      <c r="H5" s="1443"/>
      <c r="I5" s="1443"/>
      <c r="J5" s="1443"/>
      <c r="K5" s="1443"/>
      <c r="L5" s="1443"/>
      <c r="M5" s="1444"/>
      <c r="N5" s="1451"/>
      <c r="O5" s="1438"/>
    </row>
    <row r="6" spans="1:15" ht="87" customHeight="1" thickBot="1" x14ac:dyDescent="0.3">
      <c r="A6" s="1322"/>
      <c r="B6" s="1451"/>
      <c r="C6" s="276" t="s">
        <v>176</v>
      </c>
      <c r="D6" s="276" t="s">
        <v>177</v>
      </c>
      <c r="E6" s="276" t="s">
        <v>185</v>
      </c>
      <c r="F6" s="276" t="s">
        <v>179</v>
      </c>
      <c r="G6" s="276" t="s">
        <v>56</v>
      </c>
      <c r="H6" s="276" t="s">
        <v>180</v>
      </c>
      <c r="I6" s="276" t="s">
        <v>29</v>
      </c>
      <c r="J6" s="276" t="s">
        <v>30</v>
      </c>
      <c r="K6" s="276" t="s">
        <v>32</v>
      </c>
      <c r="L6" s="276" t="s">
        <v>181</v>
      </c>
      <c r="M6" s="278" t="s">
        <v>186</v>
      </c>
      <c r="N6" s="1451"/>
      <c r="O6" s="1438"/>
    </row>
    <row r="7" spans="1:15" ht="141.75" customHeight="1" thickTop="1" thickBot="1" x14ac:dyDescent="0.3">
      <c r="A7" s="1462"/>
      <c r="B7" s="1452"/>
      <c r="C7" s="279" t="s">
        <v>427</v>
      </c>
      <c r="D7" s="279" t="s">
        <v>346</v>
      </c>
      <c r="E7" s="279" t="s">
        <v>394</v>
      </c>
      <c r="F7" s="279" t="s">
        <v>387</v>
      </c>
      <c r="G7" s="279" t="s">
        <v>388</v>
      </c>
      <c r="H7" s="279" t="s">
        <v>389</v>
      </c>
      <c r="I7" s="279" t="s">
        <v>350</v>
      </c>
      <c r="J7" s="279" t="s">
        <v>340</v>
      </c>
      <c r="K7" s="279" t="s">
        <v>388</v>
      </c>
      <c r="L7" s="279" t="s">
        <v>367</v>
      </c>
      <c r="M7" s="279" t="s">
        <v>390</v>
      </c>
      <c r="N7" s="1452"/>
      <c r="O7" s="1439"/>
    </row>
    <row r="8" spans="1:15" ht="27" customHeight="1" thickTop="1" x14ac:dyDescent="0.25">
      <c r="A8" s="1271" t="s">
        <v>72</v>
      </c>
      <c r="B8" s="265" t="s">
        <v>183</v>
      </c>
      <c r="C8" s="943">
        <v>268.09820674890346</v>
      </c>
      <c r="D8" s="943">
        <v>248.53370950875549</v>
      </c>
      <c r="E8" s="943">
        <v>149.29011566657323</v>
      </c>
      <c r="F8" s="943">
        <v>6.5090608683629423</v>
      </c>
      <c r="G8" s="943">
        <v>9.2134370715403655</v>
      </c>
      <c r="H8" s="943">
        <v>98.310839244513673</v>
      </c>
      <c r="I8" s="943">
        <v>0</v>
      </c>
      <c r="J8" s="943">
        <v>28.107420907830075</v>
      </c>
      <c r="K8" s="943">
        <v>7.4859893938152684</v>
      </c>
      <c r="L8" s="943">
        <v>14541.421550742194</v>
      </c>
      <c r="M8" s="943">
        <v>37729.674602836116</v>
      </c>
      <c r="N8" s="266" t="s">
        <v>544</v>
      </c>
      <c r="O8" s="1463" t="s">
        <v>136</v>
      </c>
    </row>
    <row r="9" spans="1:15" ht="27" customHeight="1" x14ac:dyDescent="0.25">
      <c r="A9" s="1272"/>
      <c r="B9" s="267" t="s">
        <v>184</v>
      </c>
      <c r="C9" s="944">
        <v>294.32039460030001</v>
      </c>
      <c r="D9" s="944">
        <v>231.07392567518815</v>
      </c>
      <c r="E9" s="944">
        <v>110.97194039645306</v>
      </c>
      <c r="F9" s="944">
        <v>0</v>
      </c>
      <c r="G9" s="944">
        <v>16.70449643841205</v>
      </c>
      <c r="H9" s="944">
        <v>66.774589834244779</v>
      </c>
      <c r="I9" s="944">
        <v>0</v>
      </c>
      <c r="J9" s="944">
        <v>3.8104408235644929</v>
      </c>
      <c r="K9" s="944">
        <v>0</v>
      </c>
      <c r="L9" s="944">
        <v>18454.723531445394</v>
      </c>
      <c r="M9" s="944">
        <v>42885.586218731471</v>
      </c>
      <c r="N9" s="268" t="s">
        <v>547</v>
      </c>
      <c r="O9" s="1458"/>
    </row>
    <row r="10" spans="1:15" ht="27" customHeight="1" x14ac:dyDescent="0.25">
      <c r="A10" s="1272"/>
      <c r="B10" s="269" t="s">
        <v>31</v>
      </c>
      <c r="C10" s="945">
        <v>637.45553872978633</v>
      </c>
      <c r="D10" s="945">
        <v>414.59598029506896</v>
      </c>
      <c r="E10" s="945">
        <v>234.55638752964489</v>
      </c>
      <c r="F10" s="945">
        <v>24.404774826284772</v>
      </c>
      <c r="G10" s="945">
        <v>30.967884889722196</v>
      </c>
      <c r="H10" s="945">
        <v>208.70423160019459</v>
      </c>
      <c r="I10" s="945">
        <v>1.3758173831773093</v>
      </c>
      <c r="J10" s="945">
        <v>38.491925712414947</v>
      </c>
      <c r="K10" s="945">
        <v>32.654238855276247</v>
      </c>
      <c r="L10" s="945">
        <v>18019.735253762788</v>
      </c>
      <c r="M10" s="945">
        <v>43130.306088250894</v>
      </c>
      <c r="N10" s="270" t="s">
        <v>545</v>
      </c>
      <c r="O10" s="1458"/>
    </row>
    <row r="11" spans="1:15" ht="27" customHeight="1" x14ac:dyDescent="0.25">
      <c r="A11" s="1272"/>
      <c r="B11" s="488" t="s">
        <v>450</v>
      </c>
      <c r="C11" s="946">
        <v>220.99140833086321</v>
      </c>
      <c r="D11" s="946">
        <v>208.56812641216845</v>
      </c>
      <c r="E11" s="946">
        <v>74.048833810184902</v>
      </c>
      <c r="F11" s="946">
        <v>0</v>
      </c>
      <c r="G11" s="946">
        <v>9.5141591861785049</v>
      </c>
      <c r="H11" s="946">
        <v>273.10306294604271</v>
      </c>
      <c r="I11" s="946">
        <v>0</v>
      </c>
      <c r="J11" s="946">
        <v>72.133519047554131</v>
      </c>
      <c r="K11" s="946">
        <v>32.933627952156357</v>
      </c>
      <c r="L11" s="946">
        <v>14985.598428154841</v>
      </c>
      <c r="M11" s="946">
        <v>25229.10311313947</v>
      </c>
      <c r="N11" s="489" t="s">
        <v>280</v>
      </c>
      <c r="O11" s="1458"/>
    </row>
    <row r="12" spans="1:15" ht="27" customHeight="1" thickBot="1" x14ac:dyDescent="0.3">
      <c r="A12" s="1272"/>
      <c r="B12" s="951" t="s">
        <v>508</v>
      </c>
      <c r="C12" s="947">
        <v>0</v>
      </c>
      <c r="D12" s="947">
        <v>0</v>
      </c>
      <c r="E12" s="947">
        <v>0</v>
      </c>
      <c r="F12" s="947">
        <v>0</v>
      </c>
      <c r="G12" s="947">
        <v>0</v>
      </c>
      <c r="H12" s="947">
        <v>0</v>
      </c>
      <c r="I12" s="947">
        <v>0</v>
      </c>
      <c r="J12" s="947">
        <v>0</v>
      </c>
      <c r="K12" s="947">
        <v>0</v>
      </c>
      <c r="L12" s="947">
        <v>0</v>
      </c>
      <c r="M12" s="947">
        <v>0</v>
      </c>
      <c r="N12" s="271" t="s">
        <v>543</v>
      </c>
      <c r="O12" s="1458"/>
    </row>
    <row r="13" spans="1:15" ht="27" customHeight="1" thickBot="1" x14ac:dyDescent="0.3">
      <c r="A13" s="1404"/>
      <c r="B13" s="952" t="s">
        <v>506</v>
      </c>
      <c r="C13" s="953">
        <v>539.19507642087376</v>
      </c>
      <c r="D13" s="953">
        <v>370.40933713072792</v>
      </c>
      <c r="E13" s="953">
        <v>211.52121783952154</v>
      </c>
      <c r="F13" s="953">
        <v>19.589150322179318</v>
      </c>
      <c r="G13" s="953">
        <v>25.188792896220381</v>
      </c>
      <c r="H13" s="953">
        <v>180.18456757532644</v>
      </c>
      <c r="I13" s="953">
        <v>1.010960456460817</v>
      </c>
      <c r="J13" s="953">
        <v>35.935164901508053</v>
      </c>
      <c r="K13" s="953">
        <v>26.099150311342544</v>
      </c>
      <c r="L13" s="953">
        <v>17100.648551973431</v>
      </c>
      <c r="M13" s="953">
        <v>41648.547140291907</v>
      </c>
      <c r="N13" s="954" t="s">
        <v>546</v>
      </c>
      <c r="O13" s="1459"/>
    </row>
    <row r="14" spans="1:15" ht="27" customHeight="1" x14ac:dyDescent="0.25">
      <c r="A14" s="1409" t="s">
        <v>447</v>
      </c>
      <c r="B14" s="955" t="s">
        <v>183</v>
      </c>
      <c r="C14" s="948">
        <v>639.65631391253987</v>
      </c>
      <c r="D14" s="948">
        <v>2011.7355765284299</v>
      </c>
      <c r="E14" s="948">
        <v>329.926203204383</v>
      </c>
      <c r="F14" s="948">
        <v>0</v>
      </c>
      <c r="G14" s="948">
        <v>0</v>
      </c>
      <c r="H14" s="948">
        <v>167.43091145524915</v>
      </c>
      <c r="I14" s="948">
        <v>0</v>
      </c>
      <c r="J14" s="948">
        <v>0</v>
      </c>
      <c r="K14" s="948">
        <v>0</v>
      </c>
      <c r="L14" s="948">
        <v>21562.145234289001</v>
      </c>
      <c r="M14" s="948">
        <v>30544.588364808798</v>
      </c>
      <c r="N14" s="956" t="s">
        <v>544</v>
      </c>
      <c r="O14" s="1460" t="s">
        <v>459</v>
      </c>
    </row>
    <row r="15" spans="1:15" ht="27" customHeight="1" x14ac:dyDescent="0.25">
      <c r="A15" s="1272"/>
      <c r="B15" s="267" t="s">
        <v>184</v>
      </c>
      <c r="C15" s="945">
        <v>0</v>
      </c>
      <c r="D15" s="945">
        <v>0</v>
      </c>
      <c r="E15" s="945">
        <v>0</v>
      </c>
      <c r="F15" s="945">
        <v>0</v>
      </c>
      <c r="G15" s="945">
        <v>0</v>
      </c>
      <c r="H15" s="945">
        <v>0</v>
      </c>
      <c r="I15" s="945">
        <v>0</v>
      </c>
      <c r="J15" s="945">
        <v>0</v>
      </c>
      <c r="K15" s="945">
        <v>0</v>
      </c>
      <c r="L15" s="945">
        <v>0</v>
      </c>
      <c r="M15" s="945">
        <v>0</v>
      </c>
      <c r="N15" s="268" t="s">
        <v>547</v>
      </c>
      <c r="O15" s="1458"/>
    </row>
    <row r="16" spans="1:15" ht="27" customHeight="1" x14ac:dyDescent="0.25">
      <c r="A16" s="1272"/>
      <c r="B16" s="269" t="s">
        <v>31</v>
      </c>
      <c r="C16" s="945">
        <v>1000.368208422925</v>
      </c>
      <c r="D16" s="945">
        <v>1610.1340147328551</v>
      </c>
      <c r="E16" s="945">
        <v>454.12539437618784</v>
      </c>
      <c r="F16" s="945">
        <v>23.719296448288592</v>
      </c>
      <c r="G16" s="945">
        <v>25.695507781558856</v>
      </c>
      <c r="H16" s="945">
        <v>320.49799985158245</v>
      </c>
      <c r="I16" s="945">
        <v>0.92057960161893149</v>
      </c>
      <c r="J16" s="945">
        <v>107.26049166045728</v>
      </c>
      <c r="K16" s="945">
        <v>170.5230675253853</v>
      </c>
      <c r="L16" s="945">
        <v>35861.672999834343</v>
      </c>
      <c r="M16" s="945">
        <v>74657.879849676276</v>
      </c>
      <c r="N16" s="270" t="s">
        <v>545</v>
      </c>
      <c r="O16" s="1458"/>
    </row>
    <row r="17" spans="1:15" ht="27" customHeight="1" x14ac:dyDescent="0.25">
      <c r="A17" s="1272"/>
      <c r="B17" s="488" t="s">
        <v>450</v>
      </c>
      <c r="C17" s="946">
        <v>0</v>
      </c>
      <c r="D17" s="946">
        <v>0</v>
      </c>
      <c r="E17" s="946">
        <v>0</v>
      </c>
      <c r="F17" s="946">
        <v>0</v>
      </c>
      <c r="G17" s="946">
        <v>0</v>
      </c>
      <c r="H17" s="946">
        <v>0</v>
      </c>
      <c r="I17" s="946">
        <v>0</v>
      </c>
      <c r="J17" s="946">
        <v>0</v>
      </c>
      <c r="K17" s="946">
        <v>0</v>
      </c>
      <c r="L17" s="946">
        <v>0</v>
      </c>
      <c r="M17" s="946">
        <v>0</v>
      </c>
      <c r="N17" s="489" t="s">
        <v>280</v>
      </c>
      <c r="O17" s="1458"/>
    </row>
    <row r="18" spans="1:15" ht="27" customHeight="1" thickBot="1" x14ac:dyDescent="0.3">
      <c r="A18" s="1272"/>
      <c r="B18" s="951" t="s">
        <v>508</v>
      </c>
      <c r="C18" s="947">
        <v>0</v>
      </c>
      <c r="D18" s="947">
        <v>0</v>
      </c>
      <c r="E18" s="947">
        <v>0</v>
      </c>
      <c r="F18" s="947">
        <v>0</v>
      </c>
      <c r="G18" s="947">
        <v>0</v>
      </c>
      <c r="H18" s="947">
        <v>0</v>
      </c>
      <c r="I18" s="947">
        <v>0</v>
      </c>
      <c r="J18" s="947">
        <v>0</v>
      </c>
      <c r="K18" s="947">
        <v>0</v>
      </c>
      <c r="L18" s="947">
        <v>0</v>
      </c>
      <c r="M18" s="947">
        <v>0</v>
      </c>
      <c r="N18" s="271" t="s">
        <v>543</v>
      </c>
      <c r="O18" s="1458"/>
    </row>
    <row r="19" spans="1:15" ht="27" customHeight="1" thickBot="1" x14ac:dyDescent="0.3">
      <c r="A19" s="1404"/>
      <c r="B19" s="952" t="s">
        <v>506</v>
      </c>
      <c r="C19" s="953">
        <v>1000.0902149723171</v>
      </c>
      <c r="D19" s="953">
        <v>1610.4435210331278</v>
      </c>
      <c r="E19" s="953">
        <v>454.02967654086734</v>
      </c>
      <c r="F19" s="953">
        <v>23.701016460392488</v>
      </c>
      <c r="G19" s="953">
        <v>25.675704767070037</v>
      </c>
      <c r="H19" s="953">
        <v>320.38003410461027</v>
      </c>
      <c r="I19" s="953">
        <v>0.91987012931178702</v>
      </c>
      <c r="J19" s="953">
        <v>107.17782814244096</v>
      </c>
      <c r="K19" s="953">
        <v>170.39164880404334</v>
      </c>
      <c r="L19" s="953">
        <v>35850.652639468681</v>
      </c>
      <c r="M19" s="953">
        <v>74623.882617247509</v>
      </c>
      <c r="N19" s="954" t="s">
        <v>546</v>
      </c>
      <c r="O19" s="1459"/>
    </row>
    <row r="20" spans="1:15" ht="27" customHeight="1" x14ac:dyDescent="0.25">
      <c r="A20" s="1412" t="s">
        <v>5</v>
      </c>
      <c r="B20" s="955" t="s">
        <v>183</v>
      </c>
      <c r="C20" s="948">
        <v>1387.922576281067</v>
      </c>
      <c r="D20" s="948">
        <v>983.78010123228455</v>
      </c>
      <c r="E20" s="948">
        <v>1198.0350953833922</v>
      </c>
      <c r="F20" s="948">
        <v>0.51327947431906717</v>
      </c>
      <c r="G20" s="948">
        <v>0</v>
      </c>
      <c r="H20" s="948">
        <v>0</v>
      </c>
      <c r="I20" s="948">
        <v>0</v>
      </c>
      <c r="J20" s="948">
        <v>0</v>
      </c>
      <c r="K20" s="948">
        <v>0</v>
      </c>
      <c r="L20" s="948">
        <v>37035.116550166051</v>
      </c>
      <c r="M20" s="948">
        <v>88687.884351917091</v>
      </c>
      <c r="N20" s="956" t="s">
        <v>544</v>
      </c>
      <c r="O20" s="1460" t="s">
        <v>137</v>
      </c>
    </row>
    <row r="21" spans="1:15" ht="27" customHeight="1" x14ac:dyDescent="0.25">
      <c r="A21" s="1268"/>
      <c r="B21" s="267" t="s">
        <v>184</v>
      </c>
      <c r="C21" s="945">
        <v>0</v>
      </c>
      <c r="D21" s="945">
        <v>0</v>
      </c>
      <c r="E21" s="945">
        <v>0</v>
      </c>
      <c r="F21" s="945">
        <v>0</v>
      </c>
      <c r="G21" s="945">
        <v>0</v>
      </c>
      <c r="H21" s="945">
        <v>0</v>
      </c>
      <c r="I21" s="945">
        <v>0</v>
      </c>
      <c r="J21" s="945">
        <v>0</v>
      </c>
      <c r="K21" s="945">
        <v>0</v>
      </c>
      <c r="L21" s="945">
        <v>0</v>
      </c>
      <c r="M21" s="945">
        <v>0</v>
      </c>
      <c r="N21" s="268" t="s">
        <v>547</v>
      </c>
      <c r="O21" s="1458"/>
    </row>
    <row r="22" spans="1:15" ht="27" customHeight="1" x14ac:dyDescent="0.25">
      <c r="A22" s="1268"/>
      <c r="B22" s="269" t="s">
        <v>31</v>
      </c>
      <c r="C22" s="945">
        <v>921.95904285717154</v>
      </c>
      <c r="D22" s="945">
        <v>1478.0544755810565</v>
      </c>
      <c r="E22" s="945">
        <v>468.63050271147995</v>
      </c>
      <c r="F22" s="945">
        <v>36.324564310573173</v>
      </c>
      <c r="G22" s="945">
        <v>50.587293343156148</v>
      </c>
      <c r="H22" s="945">
        <v>310.03340727131791</v>
      </c>
      <c r="I22" s="945">
        <v>2.1220968109051932</v>
      </c>
      <c r="J22" s="945">
        <v>76.973266141207432</v>
      </c>
      <c r="K22" s="945">
        <v>125.88370265438084</v>
      </c>
      <c r="L22" s="945">
        <v>54938.973533962839</v>
      </c>
      <c r="M22" s="945">
        <v>76808.69017165956</v>
      </c>
      <c r="N22" s="270" t="s">
        <v>545</v>
      </c>
      <c r="O22" s="1458"/>
    </row>
    <row r="23" spans="1:15" ht="27" customHeight="1" x14ac:dyDescent="0.25">
      <c r="A23" s="1268"/>
      <c r="B23" s="488" t="s">
        <v>450</v>
      </c>
      <c r="C23" s="946">
        <v>0</v>
      </c>
      <c r="D23" s="946">
        <v>0</v>
      </c>
      <c r="E23" s="946">
        <v>0</v>
      </c>
      <c r="F23" s="946">
        <v>0</v>
      </c>
      <c r="G23" s="946">
        <v>0</v>
      </c>
      <c r="H23" s="946">
        <v>0</v>
      </c>
      <c r="I23" s="946">
        <v>0</v>
      </c>
      <c r="J23" s="946">
        <v>0</v>
      </c>
      <c r="K23" s="946">
        <v>0</v>
      </c>
      <c r="L23" s="946">
        <v>0</v>
      </c>
      <c r="M23" s="946">
        <v>0</v>
      </c>
      <c r="N23" s="489" t="s">
        <v>280</v>
      </c>
      <c r="O23" s="1458"/>
    </row>
    <row r="24" spans="1:15" ht="27" customHeight="1" thickBot="1" x14ac:dyDescent="0.3">
      <c r="A24" s="1268"/>
      <c r="B24" s="951" t="s">
        <v>508</v>
      </c>
      <c r="C24" s="947">
        <v>0</v>
      </c>
      <c r="D24" s="947">
        <v>0</v>
      </c>
      <c r="E24" s="947">
        <v>0</v>
      </c>
      <c r="F24" s="947">
        <v>0</v>
      </c>
      <c r="G24" s="947">
        <v>0</v>
      </c>
      <c r="H24" s="947">
        <v>0</v>
      </c>
      <c r="I24" s="947">
        <v>0</v>
      </c>
      <c r="J24" s="947">
        <v>0</v>
      </c>
      <c r="K24" s="947">
        <v>0</v>
      </c>
      <c r="L24" s="947">
        <v>0</v>
      </c>
      <c r="M24" s="947">
        <v>0</v>
      </c>
      <c r="N24" s="271" t="s">
        <v>543</v>
      </c>
      <c r="O24" s="1458"/>
    </row>
    <row r="25" spans="1:15" ht="27" customHeight="1" thickBot="1" x14ac:dyDescent="0.3">
      <c r="A25" s="1268"/>
      <c r="B25" s="957" t="s">
        <v>506</v>
      </c>
      <c r="C25" s="958">
        <v>939.23664117445821</v>
      </c>
      <c r="D25" s="958">
        <v>1460.4776224353116</v>
      </c>
      <c r="E25" s="958">
        <v>495.33488827749136</v>
      </c>
      <c r="F25" s="958">
        <v>35.011423952117141</v>
      </c>
      <c r="G25" s="958">
        <v>48.758552440829106</v>
      </c>
      <c r="H25" s="958">
        <v>298.82563679190389</v>
      </c>
      <c r="I25" s="958">
        <v>2.045382581296685</v>
      </c>
      <c r="J25" s="958">
        <v>74.19066697696114</v>
      </c>
      <c r="K25" s="958">
        <v>121.33298130190946</v>
      </c>
      <c r="L25" s="958">
        <v>54297.158902235584</v>
      </c>
      <c r="M25" s="958">
        <v>77264.007368060586</v>
      </c>
      <c r="N25" s="954" t="s">
        <v>546</v>
      </c>
      <c r="O25" s="1458"/>
    </row>
    <row r="26" spans="1:15" ht="27" customHeight="1" thickTop="1" x14ac:dyDescent="0.25">
      <c r="A26" s="1281" t="s">
        <v>478</v>
      </c>
      <c r="B26" s="265" t="s">
        <v>183</v>
      </c>
      <c r="C26" s="949">
        <v>397.30328552020188</v>
      </c>
      <c r="D26" s="949">
        <v>338.37139846110108</v>
      </c>
      <c r="E26" s="949">
        <v>269.74277947419677</v>
      </c>
      <c r="F26" s="949">
        <v>5.8023790605648138</v>
      </c>
      <c r="G26" s="949">
        <v>8.1301106263917902</v>
      </c>
      <c r="H26" s="949">
        <v>87.30293642980223</v>
      </c>
      <c r="I26" s="949">
        <v>0</v>
      </c>
      <c r="J26" s="949">
        <v>24.802518281596232</v>
      </c>
      <c r="K26" s="949">
        <v>6.6057782179586058</v>
      </c>
      <c r="L26" s="949">
        <v>17135.280477721652</v>
      </c>
      <c r="M26" s="949">
        <v>43529.84710949695</v>
      </c>
      <c r="N26" s="266" t="s">
        <v>544</v>
      </c>
      <c r="O26" s="1463" t="s">
        <v>551</v>
      </c>
    </row>
    <row r="27" spans="1:15" ht="27" customHeight="1" x14ac:dyDescent="0.25">
      <c r="A27" s="1268"/>
      <c r="B27" s="267" t="s">
        <v>184</v>
      </c>
      <c r="C27" s="945">
        <v>294.32039460030001</v>
      </c>
      <c r="D27" s="945">
        <v>231.07392567518815</v>
      </c>
      <c r="E27" s="945">
        <v>110.97194039645306</v>
      </c>
      <c r="F27" s="945">
        <v>0</v>
      </c>
      <c r="G27" s="945">
        <v>16.70449643841205</v>
      </c>
      <c r="H27" s="945">
        <v>66.774589834244779</v>
      </c>
      <c r="I27" s="945">
        <v>0</v>
      </c>
      <c r="J27" s="945">
        <v>3.8104408235644929</v>
      </c>
      <c r="K27" s="945">
        <v>0</v>
      </c>
      <c r="L27" s="945">
        <v>18454.723531445394</v>
      </c>
      <c r="M27" s="945">
        <v>42885.586218731471</v>
      </c>
      <c r="N27" s="268" t="s">
        <v>547</v>
      </c>
      <c r="O27" s="1458"/>
    </row>
    <row r="28" spans="1:15" ht="27" customHeight="1" x14ac:dyDescent="0.25">
      <c r="A28" s="1268"/>
      <c r="B28" s="269" t="s">
        <v>31</v>
      </c>
      <c r="C28" s="945">
        <v>883.91270563264038</v>
      </c>
      <c r="D28" s="945">
        <v>1265.4978704366588</v>
      </c>
      <c r="E28" s="945">
        <v>402.80774662277327</v>
      </c>
      <c r="F28" s="945">
        <v>27.78840234079717</v>
      </c>
      <c r="G28" s="945">
        <v>34.726705950840746</v>
      </c>
      <c r="H28" s="945">
        <v>288.85413289571989</v>
      </c>
      <c r="I28" s="945">
        <v>1.4075272291401044</v>
      </c>
      <c r="J28" s="945">
        <v>80.425721208342566</v>
      </c>
      <c r="K28" s="945">
        <v>121.69301649703243</v>
      </c>
      <c r="L28" s="945">
        <v>37222.157833857382</v>
      </c>
      <c r="M28" s="945">
        <v>67310.28326791976</v>
      </c>
      <c r="N28" s="270" t="s">
        <v>545</v>
      </c>
      <c r="O28" s="1458"/>
    </row>
    <row r="29" spans="1:15" ht="27" customHeight="1" x14ac:dyDescent="0.25">
      <c r="A29" s="1268"/>
      <c r="B29" s="488" t="s">
        <v>450</v>
      </c>
      <c r="C29" s="946">
        <v>220.99140833086321</v>
      </c>
      <c r="D29" s="946">
        <v>208.56812641216845</v>
      </c>
      <c r="E29" s="946">
        <v>74.048833810184902</v>
      </c>
      <c r="F29" s="946">
        <v>0</v>
      </c>
      <c r="G29" s="946">
        <v>9.5141591861785049</v>
      </c>
      <c r="H29" s="946">
        <v>273.10306294604271</v>
      </c>
      <c r="I29" s="946">
        <v>0</v>
      </c>
      <c r="J29" s="946">
        <v>72.133519047554131</v>
      </c>
      <c r="K29" s="946">
        <v>32.933627952156357</v>
      </c>
      <c r="L29" s="946">
        <v>14985.598428154841</v>
      </c>
      <c r="M29" s="946">
        <v>25229.10311313947</v>
      </c>
      <c r="N29" s="489" t="s">
        <v>280</v>
      </c>
      <c r="O29" s="1458"/>
    </row>
    <row r="30" spans="1:15" ht="27" customHeight="1" thickBot="1" x14ac:dyDescent="0.3">
      <c r="A30" s="1268"/>
      <c r="B30" s="951" t="s">
        <v>508</v>
      </c>
      <c r="C30" s="947">
        <v>0</v>
      </c>
      <c r="D30" s="947">
        <v>0</v>
      </c>
      <c r="E30" s="947">
        <v>0</v>
      </c>
      <c r="F30" s="947">
        <v>0</v>
      </c>
      <c r="G30" s="947">
        <v>0</v>
      </c>
      <c r="H30" s="947">
        <v>0</v>
      </c>
      <c r="I30" s="947">
        <v>0</v>
      </c>
      <c r="J30" s="947">
        <v>0</v>
      </c>
      <c r="K30" s="947">
        <v>0</v>
      </c>
      <c r="L30" s="947">
        <v>0</v>
      </c>
      <c r="M30" s="947">
        <v>0</v>
      </c>
      <c r="N30" s="271" t="s">
        <v>543</v>
      </c>
      <c r="O30" s="1458"/>
    </row>
    <row r="31" spans="1:15" ht="27" customHeight="1" thickBot="1" x14ac:dyDescent="0.3">
      <c r="A31" s="1269"/>
      <c r="B31" s="649" t="s">
        <v>506</v>
      </c>
      <c r="C31" s="950">
        <v>837.98292513669003</v>
      </c>
      <c r="D31" s="950">
        <v>1178.2922740779127</v>
      </c>
      <c r="E31" s="950">
        <v>390.03276380875218</v>
      </c>
      <c r="F31" s="950">
        <v>25.69785489944298</v>
      </c>
      <c r="G31" s="950">
        <v>32.228081054228625</v>
      </c>
      <c r="H31" s="950">
        <v>270.18592906221767</v>
      </c>
      <c r="I31" s="950">
        <v>1.2753469105789037</v>
      </c>
      <c r="J31" s="950">
        <v>75.27057846393339</v>
      </c>
      <c r="K31" s="950">
        <v>110.9243878875302</v>
      </c>
      <c r="L31" s="950">
        <v>35333.179862687757</v>
      </c>
      <c r="M31" s="950">
        <v>65057.272956017063</v>
      </c>
      <c r="N31" s="959" t="s">
        <v>546</v>
      </c>
      <c r="O31" s="1464"/>
    </row>
    <row r="32" spans="1:15" ht="24.95" customHeight="1" thickTop="1" x14ac:dyDescent="0.25"/>
  </sheetData>
  <mergeCells count="18">
    <mergeCell ref="A20:A25"/>
    <mergeCell ref="O20:O25"/>
    <mergeCell ref="A26:A31"/>
    <mergeCell ref="O26:O31"/>
    <mergeCell ref="A8:A13"/>
    <mergeCell ref="O8:O13"/>
    <mergeCell ref="A14:A19"/>
    <mergeCell ref="O14:O19"/>
    <mergeCell ref="A1:O1"/>
    <mergeCell ref="A2:O2"/>
    <mergeCell ref="A3:B3"/>
    <mergeCell ref="N3:O3"/>
    <mergeCell ref="A4:A7"/>
    <mergeCell ref="B4:B7"/>
    <mergeCell ref="C4:M4"/>
    <mergeCell ref="N4:N7"/>
    <mergeCell ref="O4:O7"/>
    <mergeCell ref="C5:M5"/>
  </mergeCells>
  <printOptions horizontalCentered="1"/>
  <pageMargins left="0.25" right="0.25" top="0.44" bottom="0.53" header="0.3" footer="0.3"/>
  <pageSetup paperSize="9" scale="53" orientation="landscape" r:id="rId1"/>
  <headerFooter>
    <oddFooter xml:space="preserve">&amp;C&amp;"-,Bold"&amp;14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2"/>
  <sheetViews>
    <sheetView rightToLeft="1" view="pageBreakPreview" topLeftCell="A13" zoomScale="60" workbookViewId="0">
      <selection activeCell="I5" sqref="I5"/>
    </sheetView>
  </sheetViews>
  <sheetFormatPr defaultRowHeight="15" x14ac:dyDescent="0.25"/>
  <cols>
    <col min="1" max="1" width="16.7109375" customWidth="1"/>
    <col min="2" max="2" width="43.42578125" customWidth="1"/>
    <col min="3" max="3" width="42.140625" customWidth="1"/>
    <col min="4" max="4" width="48.140625" customWidth="1"/>
    <col min="5" max="5" width="29.5703125" customWidth="1"/>
    <col min="6" max="6" width="21.42578125" customWidth="1"/>
    <col min="7" max="7" width="24.85546875" customWidth="1"/>
    <col min="8" max="8" width="24" customWidth="1"/>
  </cols>
  <sheetData>
    <row r="1" spans="1:8" ht="29.25" customHeight="1" x14ac:dyDescent="0.25">
      <c r="A1" s="1436" t="s">
        <v>636</v>
      </c>
      <c r="B1" s="1436"/>
      <c r="C1" s="1436"/>
      <c r="D1" s="1436"/>
      <c r="E1" s="1436"/>
      <c r="F1" s="1436"/>
      <c r="G1" s="1436"/>
      <c r="H1" s="1436"/>
    </row>
    <row r="2" spans="1:8" ht="21" customHeight="1" x14ac:dyDescent="0.25">
      <c r="A2" s="1142" t="s">
        <v>637</v>
      </c>
      <c r="B2" s="1142"/>
      <c r="C2" s="1142"/>
      <c r="D2" s="1142"/>
      <c r="E2" s="1142"/>
      <c r="F2" s="1142"/>
      <c r="G2" s="1142"/>
      <c r="H2" s="1142"/>
    </row>
    <row r="3" spans="1:8" ht="20.25" customHeight="1" thickBot="1" x14ac:dyDescent="0.3">
      <c r="A3" s="1449" t="s">
        <v>191</v>
      </c>
      <c r="B3" s="1449"/>
      <c r="C3" s="218"/>
      <c r="D3" s="218"/>
      <c r="E3" s="218"/>
      <c r="F3" s="218"/>
      <c r="G3" s="1283" t="s">
        <v>286</v>
      </c>
      <c r="H3" s="1283"/>
    </row>
    <row r="4" spans="1:8" ht="24" customHeight="1" thickTop="1" thickBot="1" x14ac:dyDescent="0.3">
      <c r="A4" s="1445" t="s">
        <v>37</v>
      </c>
      <c r="B4" s="1263" t="s">
        <v>188</v>
      </c>
      <c r="C4" s="1263"/>
      <c r="D4" s="1263"/>
      <c r="E4" s="1263"/>
      <c r="F4" s="1263"/>
      <c r="G4" s="1440" t="s">
        <v>634</v>
      </c>
      <c r="H4" s="1263" t="s">
        <v>74</v>
      </c>
    </row>
    <row r="5" spans="1:8" ht="22.5" customHeight="1" thickBot="1" x14ac:dyDescent="0.3">
      <c r="A5" s="1446"/>
      <c r="B5" s="1466" t="s">
        <v>391</v>
      </c>
      <c r="C5" s="1466"/>
      <c r="D5" s="1466"/>
      <c r="E5" s="1466"/>
      <c r="F5" s="1466"/>
      <c r="G5" s="1441"/>
      <c r="H5" s="1295"/>
    </row>
    <row r="6" spans="1:8" ht="77.25" customHeight="1" thickBot="1" x14ac:dyDescent="0.3">
      <c r="A6" s="1446"/>
      <c r="B6" s="107" t="s">
        <v>176</v>
      </c>
      <c r="C6" s="280" t="s">
        <v>177</v>
      </c>
      <c r="D6" s="280" t="s">
        <v>189</v>
      </c>
      <c r="E6" s="280" t="s">
        <v>59</v>
      </c>
      <c r="F6" s="280" t="s">
        <v>190</v>
      </c>
      <c r="G6" s="1441"/>
      <c r="H6" s="1295"/>
    </row>
    <row r="7" spans="1:8" ht="87.75" customHeight="1" thickBot="1" x14ac:dyDescent="0.3">
      <c r="A7" s="1447"/>
      <c r="B7" s="248" t="s">
        <v>385</v>
      </c>
      <c r="C7" s="248" t="s">
        <v>346</v>
      </c>
      <c r="D7" s="248" t="s">
        <v>395</v>
      </c>
      <c r="E7" s="248" t="s">
        <v>336</v>
      </c>
      <c r="F7" s="248" t="s">
        <v>388</v>
      </c>
      <c r="G7" s="250" t="s">
        <v>635</v>
      </c>
      <c r="H7" s="1264"/>
    </row>
    <row r="8" spans="1:8" ht="27" customHeight="1" thickTop="1" x14ac:dyDescent="0.25">
      <c r="A8" s="375" t="s">
        <v>48</v>
      </c>
      <c r="B8" s="915">
        <v>604.31638418078978</v>
      </c>
      <c r="C8" s="915">
        <v>726.17401129943255</v>
      </c>
      <c r="D8" s="915">
        <v>307.50847457627083</v>
      </c>
      <c r="E8" s="915">
        <v>64.429378531073198</v>
      </c>
      <c r="F8" s="915">
        <v>0</v>
      </c>
      <c r="G8" s="915">
        <v>1702.4282485875681</v>
      </c>
      <c r="H8" s="441" t="s">
        <v>138</v>
      </c>
    </row>
    <row r="9" spans="1:8" ht="27" customHeight="1" x14ac:dyDescent="0.25">
      <c r="A9" s="482" t="s">
        <v>6</v>
      </c>
      <c r="B9" s="916">
        <v>209.84999999999974</v>
      </c>
      <c r="C9" s="916">
        <v>229.71627906976755</v>
      </c>
      <c r="D9" s="916">
        <v>208.44883720930233</v>
      </c>
      <c r="E9" s="916">
        <v>54.183720930232539</v>
      </c>
      <c r="F9" s="916">
        <v>0.32209302325581529</v>
      </c>
      <c r="G9" s="916">
        <v>702.52093023255793</v>
      </c>
      <c r="H9" s="443" t="s">
        <v>139</v>
      </c>
    </row>
    <row r="10" spans="1:8" ht="27" customHeight="1" x14ac:dyDescent="0.25">
      <c r="A10" s="376" t="s">
        <v>7</v>
      </c>
      <c r="B10" s="917">
        <v>472.62681564245827</v>
      </c>
      <c r="C10" s="917">
        <v>578.31620111731831</v>
      </c>
      <c r="D10" s="917">
        <v>128.34189944134079</v>
      </c>
      <c r="E10" s="917">
        <v>12.502793296089399</v>
      </c>
      <c r="F10" s="917">
        <v>67.613407821228947</v>
      </c>
      <c r="G10" s="917">
        <v>1259.4011173184363</v>
      </c>
      <c r="H10" s="317" t="s">
        <v>510</v>
      </c>
    </row>
    <row r="11" spans="1:8" ht="27" customHeight="1" x14ac:dyDescent="0.25">
      <c r="A11" s="482" t="s">
        <v>46</v>
      </c>
      <c r="B11" s="916">
        <v>1553.5257485029999</v>
      </c>
      <c r="C11" s="916">
        <v>1118.8562874251527</v>
      </c>
      <c r="D11" s="916">
        <v>281.33532934131847</v>
      </c>
      <c r="E11" s="916">
        <v>10.677844311377278</v>
      </c>
      <c r="F11" s="916">
        <v>27.730538922155645</v>
      </c>
      <c r="G11" s="916">
        <v>2992.1257485030028</v>
      </c>
      <c r="H11" s="443" t="s">
        <v>141</v>
      </c>
    </row>
    <row r="12" spans="1:8" ht="27" customHeight="1" x14ac:dyDescent="0.25">
      <c r="A12" s="376" t="s">
        <v>9</v>
      </c>
      <c r="B12" s="917">
        <v>826.79448275862057</v>
      </c>
      <c r="C12" s="917">
        <v>1021.5620689655166</v>
      </c>
      <c r="D12" s="917">
        <v>399.07931034482857</v>
      </c>
      <c r="E12" s="917">
        <v>44.526896551724114</v>
      </c>
      <c r="F12" s="917">
        <v>51.303448275861761</v>
      </c>
      <c r="G12" s="917">
        <v>2343.2662068965456</v>
      </c>
      <c r="H12" s="317" t="s">
        <v>142</v>
      </c>
    </row>
    <row r="13" spans="1:8" ht="27" customHeight="1" x14ac:dyDescent="0.25">
      <c r="A13" s="482" t="s">
        <v>10</v>
      </c>
      <c r="B13" s="916">
        <v>504.29222222222239</v>
      </c>
      <c r="C13" s="916">
        <v>866.79777777777713</v>
      </c>
      <c r="D13" s="916">
        <v>483.96333333333462</v>
      </c>
      <c r="E13" s="916">
        <v>36.212222222222458</v>
      </c>
      <c r="F13" s="916">
        <v>14.227777777777886</v>
      </c>
      <c r="G13" s="916">
        <v>1905.4933333333352</v>
      </c>
      <c r="H13" s="443" t="s">
        <v>143</v>
      </c>
    </row>
    <row r="14" spans="1:8" ht="27" customHeight="1" x14ac:dyDescent="0.25">
      <c r="A14" s="376" t="s">
        <v>11</v>
      </c>
      <c r="B14" s="917">
        <v>355.25257731958777</v>
      </c>
      <c r="C14" s="917">
        <v>697.97525773195844</v>
      </c>
      <c r="D14" s="917">
        <v>471.83608247422745</v>
      </c>
      <c r="E14" s="917">
        <v>11.628865979381466</v>
      </c>
      <c r="F14" s="917">
        <v>5.279381443298985</v>
      </c>
      <c r="G14" s="917">
        <v>1541.972164948455</v>
      </c>
      <c r="H14" s="317" t="s">
        <v>144</v>
      </c>
    </row>
    <row r="15" spans="1:8" ht="27" customHeight="1" x14ac:dyDescent="0.25">
      <c r="A15" s="482" t="s">
        <v>12</v>
      </c>
      <c r="B15" s="916">
        <v>309.39195402298765</v>
      </c>
      <c r="C15" s="916">
        <v>550.0666666666657</v>
      </c>
      <c r="D15" s="916">
        <v>305.06781609195332</v>
      </c>
      <c r="E15" s="916">
        <v>6.5977011494252773</v>
      </c>
      <c r="F15" s="916">
        <v>5.8827586206896703</v>
      </c>
      <c r="G15" s="916">
        <v>1177.0068965517223</v>
      </c>
      <c r="H15" s="443" t="s">
        <v>145</v>
      </c>
    </row>
    <row r="16" spans="1:8" ht="27" customHeight="1" x14ac:dyDescent="0.25">
      <c r="A16" s="376" t="s">
        <v>13</v>
      </c>
      <c r="B16" s="917">
        <v>60.761627906976656</v>
      </c>
      <c r="C16" s="917">
        <v>112.3895348837207</v>
      </c>
      <c r="D16" s="917">
        <v>25.441860465116338</v>
      </c>
      <c r="E16" s="917">
        <v>8.4220930232557993</v>
      </c>
      <c r="F16" s="917">
        <v>0.40348837209302307</v>
      </c>
      <c r="G16" s="917">
        <v>207.41860465116252</v>
      </c>
      <c r="H16" s="317" t="s">
        <v>146</v>
      </c>
    </row>
    <row r="17" spans="1:8" ht="27" customHeight="1" x14ac:dyDescent="0.25">
      <c r="A17" s="482" t="s">
        <v>49</v>
      </c>
      <c r="B17" s="916">
        <v>898.92746113989517</v>
      </c>
      <c r="C17" s="916">
        <v>1226.8476683937809</v>
      </c>
      <c r="D17" s="916">
        <v>588.98963730569915</v>
      </c>
      <c r="E17" s="916">
        <v>15.378238341968862</v>
      </c>
      <c r="F17" s="916">
        <v>52.393782383419591</v>
      </c>
      <c r="G17" s="916">
        <v>2782.5367875647657</v>
      </c>
      <c r="H17" s="443" t="s">
        <v>147</v>
      </c>
    </row>
    <row r="18" spans="1:8" ht="27" customHeight="1" x14ac:dyDescent="0.25">
      <c r="A18" s="376" t="s">
        <v>50</v>
      </c>
      <c r="B18" s="917">
        <v>749.84795321637364</v>
      </c>
      <c r="C18" s="917">
        <v>705.15906432748488</v>
      </c>
      <c r="D18" s="917">
        <v>433.40584795321638</v>
      </c>
      <c r="E18" s="917">
        <v>15.243274853801214</v>
      </c>
      <c r="F18" s="917">
        <v>46.766081871345065</v>
      </c>
      <c r="G18" s="917">
        <v>1950.4222222222224</v>
      </c>
      <c r="H18" s="317" t="s">
        <v>148</v>
      </c>
    </row>
    <row r="19" spans="1:8" ht="27" customHeight="1" x14ac:dyDescent="0.25">
      <c r="A19" s="482" t="s">
        <v>51</v>
      </c>
      <c r="B19" s="916">
        <v>205.36144578313289</v>
      </c>
      <c r="C19" s="916">
        <v>312.14939759036213</v>
      </c>
      <c r="D19" s="916">
        <v>128.23373493975905</v>
      </c>
      <c r="E19" s="916">
        <v>18.644578313253039</v>
      </c>
      <c r="F19" s="916">
        <v>0</v>
      </c>
      <c r="G19" s="916">
        <v>664.38915662650606</v>
      </c>
      <c r="H19" s="443" t="s">
        <v>149</v>
      </c>
    </row>
    <row r="20" spans="1:8" ht="27" customHeight="1" x14ac:dyDescent="0.25">
      <c r="A20" s="376" t="s">
        <v>17</v>
      </c>
      <c r="B20" s="917">
        <v>1086.6294117647105</v>
      </c>
      <c r="C20" s="917">
        <v>1116.6905882352987</v>
      </c>
      <c r="D20" s="917">
        <v>343.68823529411878</v>
      </c>
      <c r="E20" s="917">
        <v>6.4117647058823595</v>
      </c>
      <c r="F20" s="917">
        <v>0</v>
      </c>
      <c r="G20" s="917">
        <v>2553.4200000000124</v>
      </c>
      <c r="H20" s="317" t="s">
        <v>150</v>
      </c>
    </row>
    <row r="21" spans="1:8" ht="27" customHeight="1" x14ac:dyDescent="0.25">
      <c r="A21" s="482" t="s">
        <v>18</v>
      </c>
      <c r="B21" s="916">
        <v>512.74166666666531</v>
      </c>
      <c r="C21" s="916">
        <v>524.92261904761938</v>
      </c>
      <c r="D21" s="916">
        <v>432.90952380952371</v>
      </c>
      <c r="E21" s="916">
        <v>13.991666666666669</v>
      </c>
      <c r="F21" s="916">
        <v>1.8690476190476157</v>
      </c>
      <c r="G21" s="916">
        <v>1486.4345238095229</v>
      </c>
      <c r="H21" s="443" t="s">
        <v>151</v>
      </c>
    </row>
    <row r="22" spans="1:8" ht="27" customHeight="1" thickBot="1" x14ac:dyDescent="0.3">
      <c r="A22" s="483" t="s">
        <v>52</v>
      </c>
      <c r="B22" s="918">
        <v>302.30558375634513</v>
      </c>
      <c r="C22" s="918">
        <v>888.16852791877966</v>
      </c>
      <c r="D22" s="918">
        <v>607.28527918781731</v>
      </c>
      <c r="E22" s="918">
        <v>23.330964467005039</v>
      </c>
      <c r="F22" s="918">
        <v>87.74111675126899</v>
      </c>
      <c r="G22" s="918">
        <v>1908.8314720812139</v>
      </c>
      <c r="H22" s="445" t="s">
        <v>152</v>
      </c>
    </row>
    <row r="23" spans="1:8" ht="27" customHeight="1" thickTop="1" thickBot="1" x14ac:dyDescent="0.3">
      <c r="A23" s="246" t="s">
        <v>506</v>
      </c>
      <c r="B23" s="919">
        <v>681.25198886792066</v>
      </c>
      <c r="C23" s="919">
        <v>858.13781323317346</v>
      </c>
      <c r="D23" s="919">
        <v>373.09853157570268</v>
      </c>
      <c r="E23" s="919">
        <v>33.873859484756466</v>
      </c>
      <c r="F23" s="919">
        <v>38.261925448207087</v>
      </c>
      <c r="G23" s="919">
        <v>1984.6241186097695</v>
      </c>
      <c r="H23" s="263" t="s">
        <v>546</v>
      </c>
    </row>
    <row r="24" spans="1:8" ht="27" customHeight="1" thickTop="1" x14ac:dyDescent="0.25">
      <c r="A24" s="1465" t="s">
        <v>491</v>
      </c>
      <c r="B24" s="1465"/>
      <c r="C24" s="387"/>
      <c r="D24" s="387"/>
      <c r="E24" s="387"/>
      <c r="F24" s="387"/>
      <c r="G24" s="387"/>
      <c r="H24" s="388" t="s">
        <v>492</v>
      </c>
    </row>
    <row r="25" spans="1:8" ht="27" customHeight="1" x14ac:dyDescent="0.25">
      <c r="A25" s="564" t="s">
        <v>493</v>
      </c>
      <c r="B25" s="920">
        <v>357.48435374149608</v>
      </c>
      <c r="C25" s="920">
        <v>377.82040816326469</v>
      </c>
      <c r="D25" s="920">
        <v>84.420408163265236</v>
      </c>
      <c r="E25" s="920">
        <v>4.2299319727891191</v>
      </c>
      <c r="F25" s="920">
        <v>5.0340136054421682</v>
      </c>
      <c r="G25" s="920">
        <v>828.98911564625803</v>
      </c>
      <c r="H25" s="452" t="s">
        <v>496</v>
      </c>
    </row>
    <row r="26" spans="1:8" ht="27" customHeight="1" x14ac:dyDescent="0.25">
      <c r="A26" s="484" t="s">
        <v>494</v>
      </c>
      <c r="B26" s="921">
        <v>92.435028248587656</v>
      </c>
      <c r="C26" s="921">
        <v>230.43276836158185</v>
      </c>
      <c r="D26" s="921">
        <v>59.450847457627127</v>
      </c>
      <c r="E26" s="921">
        <v>2.429378531073433</v>
      </c>
      <c r="F26" s="921">
        <v>40.988700564971758</v>
      </c>
      <c r="G26" s="921">
        <v>425.73672316384204</v>
      </c>
      <c r="H26" s="453" t="s">
        <v>497</v>
      </c>
    </row>
    <row r="27" spans="1:8" ht="27" customHeight="1" thickBot="1" x14ac:dyDescent="0.3">
      <c r="A27" s="487" t="s">
        <v>495</v>
      </c>
      <c r="B27" s="922">
        <v>439.9619631901831</v>
      </c>
      <c r="C27" s="922">
        <v>659.29570552147118</v>
      </c>
      <c r="D27" s="922">
        <v>152.03558282208684</v>
      </c>
      <c r="E27" s="922">
        <v>10.282208588957067</v>
      </c>
      <c r="F27" s="922">
        <v>26.742331288343518</v>
      </c>
      <c r="G27" s="922">
        <v>1288.3177914110424</v>
      </c>
      <c r="H27" s="455" t="s">
        <v>498</v>
      </c>
    </row>
    <row r="28" spans="1:8" ht="27" customHeight="1" thickTop="1" thickBot="1" x14ac:dyDescent="0.3">
      <c r="A28" s="104" t="s">
        <v>569</v>
      </c>
      <c r="B28" s="923">
        <v>303.29847567101166</v>
      </c>
      <c r="C28" s="923">
        <v>458.81663875632785</v>
      </c>
      <c r="D28" s="923">
        <v>107.54208843114087</v>
      </c>
      <c r="E28" s="923">
        <v>6.4521628191231368</v>
      </c>
      <c r="F28" s="923">
        <v>27.900398512866882</v>
      </c>
      <c r="G28" s="923">
        <v>904.00976419046867</v>
      </c>
      <c r="H28" s="565" t="s">
        <v>546</v>
      </c>
    </row>
    <row r="29" spans="1:8" ht="27" customHeight="1" thickTop="1" thickBot="1" x14ac:dyDescent="0.3">
      <c r="A29" s="246" t="s">
        <v>473</v>
      </c>
      <c r="B29" s="919">
        <v>609.68869981049284</v>
      </c>
      <c r="C29" s="919">
        <v>782.52868237969892</v>
      </c>
      <c r="D29" s="919">
        <v>322.81697091214414</v>
      </c>
      <c r="E29" s="919">
        <v>28.681721466699777</v>
      </c>
      <c r="F29" s="919">
        <v>36.300030873188781</v>
      </c>
      <c r="G29" s="919">
        <v>1780.0161054422294</v>
      </c>
      <c r="H29" s="263" t="s">
        <v>542</v>
      </c>
    </row>
    <row r="30" spans="1:8" ht="15.75" thickTop="1" x14ac:dyDescent="0.25">
      <c r="A30" s="86"/>
      <c r="B30" s="87"/>
      <c r="C30" s="87"/>
      <c r="D30" s="87"/>
      <c r="E30" s="87"/>
      <c r="F30" s="87"/>
      <c r="G30" s="87"/>
    </row>
    <row r="31" spans="1:8" x14ac:dyDescent="0.25">
      <c r="A31" s="86"/>
      <c r="B31" s="87"/>
      <c r="C31" s="87"/>
      <c r="D31" s="87"/>
      <c r="E31" s="87"/>
      <c r="F31" s="87"/>
      <c r="G31" s="87"/>
    </row>
    <row r="32" spans="1:8" x14ac:dyDescent="0.25">
      <c r="A32" s="88"/>
      <c r="B32" s="87"/>
      <c r="C32" s="87"/>
      <c r="D32" s="87"/>
      <c r="E32" s="87"/>
      <c r="F32" s="87"/>
      <c r="G32" s="87"/>
    </row>
  </sheetData>
  <mergeCells count="10">
    <mergeCell ref="A24:B24"/>
    <mergeCell ref="A1:H1"/>
    <mergeCell ref="A2:H2"/>
    <mergeCell ref="A3:B3"/>
    <mergeCell ref="G3:H3"/>
    <mergeCell ref="A4:A7"/>
    <mergeCell ref="B4:F4"/>
    <mergeCell ref="G4:G6"/>
    <mergeCell ref="H4:H7"/>
    <mergeCell ref="B5:F5"/>
  </mergeCells>
  <printOptions horizontalCentered="1"/>
  <pageMargins left="0.25" right="0.25" top="0.75" bottom="0.75" header="0.3" footer="0.3"/>
  <pageSetup paperSize="9" scale="57" orientation="landscape" r:id="rId1"/>
  <headerFooter>
    <oddFooter xml:space="preserve">&amp;C&amp;"-,Bold"&amp;14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16"/>
  <sheetViews>
    <sheetView rightToLeft="1" view="pageBreakPreview" topLeftCell="A10" zoomScale="60" workbookViewId="0">
      <selection activeCell="I5" sqref="I5"/>
    </sheetView>
  </sheetViews>
  <sheetFormatPr defaultRowHeight="15" x14ac:dyDescent="0.25"/>
  <cols>
    <col min="1" max="1" width="20.140625" customWidth="1"/>
    <col min="2" max="2" width="22.5703125" customWidth="1"/>
    <col min="3" max="3" width="29" customWidth="1"/>
    <col min="4" max="4" width="28.140625" customWidth="1"/>
    <col min="5" max="5" width="19.42578125" customWidth="1"/>
    <col min="6" max="6" width="17.28515625" customWidth="1"/>
    <col min="7" max="7" width="20.28515625" customWidth="1"/>
    <col min="8" max="8" width="38.42578125" customWidth="1"/>
  </cols>
  <sheetData>
    <row r="1" spans="1:8" ht="24.75" customHeight="1" x14ac:dyDescent="0.25">
      <c r="A1" s="1296" t="s">
        <v>638</v>
      </c>
      <c r="B1" s="1296"/>
      <c r="C1" s="1296"/>
      <c r="D1" s="1296"/>
      <c r="E1" s="1296"/>
      <c r="F1" s="1296"/>
      <c r="G1" s="1296"/>
      <c r="H1" s="1296"/>
    </row>
    <row r="2" spans="1:8" ht="30.75" customHeight="1" x14ac:dyDescent="0.25">
      <c r="A2" s="1142" t="s">
        <v>639</v>
      </c>
      <c r="B2" s="1142"/>
      <c r="C2" s="1142"/>
      <c r="D2" s="1142"/>
      <c r="E2" s="1142"/>
      <c r="F2" s="1142"/>
      <c r="G2" s="1142"/>
      <c r="H2" s="1142"/>
    </row>
    <row r="3" spans="1:8" ht="24" customHeight="1" thickBot="1" x14ac:dyDescent="0.3">
      <c r="A3" s="1449" t="s">
        <v>194</v>
      </c>
      <c r="B3" s="1449"/>
      <c r="C3" s="251"/>
      <c r="D3" s="251"/>
      <c r="E3" s="251"/>
      <c r="F3" s="218"/>
      <c r="G3" s="218"/>
      <c r="H3" s="218" t="s">
        <v>287</v>
      </c>
    </row>
    <row r="4" spans="1:8" ht="20.25" customHeight="1" thickTop="1" thickBot="1" x14ac:dyDescent="0.3">
      <c r="A4" s="1445" t="s">
        <v>34</v>
      </c>
      <c r="B4" s="1263" t="s">
        <v>188</v>
      </c>
      <c r="C4" s="1263"/>
      <c r="D4" s="1263"/>
      <c r="E4" s="1263"/>
      <c r="F4" s="1263"/>
      <c r="G4" s="1440" t="s">
        <v>641</v>
      </c>
      <c r="H4" s="1467" t="s">
        <v>78</v>
      </c>
    </row>
    <row r="5" spans="1:8" ht="22.5" customHeight="1" thickBot="1" x14ac:dyDescent="0.3">
      <c r="A5" s="1446"/>
      <c r="B5" s="1466" t="s">
        <v>391</v>
      </c>
      <c r="C5" s="1466"/>
      <c r="D5" s="1466"/>
      <c r="E5" s="1466"/>
      <c r="F5" s="1466"/>
      <c r="G5" s="1441"/>
      <c r="H5" s="1468"/>
    </row>
    <row r="6" spans="1:8" ht="78.75" customHeight="1" thickBot="1" x14ac:dyDescent="0.3">
      <c r="A6" s="1446"/>
      <c r="B6" s="280" t="s">
        <v>26</v>
      </c>
      <c r="C6" s="280" t="s">
        <v>177</v>
      </c>
      <c r="D6" s="280" t="s">
        <v>192</v>
      </c>
      <c r="E6" s="280" t="s">
        <v>193</v>
      </c>
      <c r="F6" s="280" t="s">
        <v>190</v>
      </c>
      <c r="G6" s="1441"/>
      <c r="H6" s="1468"/>
    </row>
    <row r="7" spans="1:8" ht="119.25" customHeight="1" thickBot="1" x14ac:dyDescent="0.3">
      <c r="A7" s="1447"/>
      <c r="B7" s="281" t="s">
        <v>396</v>
      </c>
      <c r="C7" s="281" t="s">
        <v>346</v>
      </c>
      <c r="D7" s="281" t="s">
        <v>397</v>
      </c>
      <c r="E7" s="281" t="s">
        <v>398</v>
      </c>
      <c r="F7" s="281" t="s">
        <v>388</v>
      </c>
      <c r="G7" s="282" t="s">
        <v>640</v>
      </c>
      <c r="H7" s="1469"/>
    </row>
    <row r="8" spans="1:8" ht="45" customHeight="1" thickTop="1" x14ac:dyDescent="0.25">
      <c r="A8" s="496" t="s">
        <v>511</v>
      </c>
      <c r="B8" s="916">
        <v>239.11272618289013</v>
      </c>
      <c r="C8" s="916">
        <v>225.37039043237357</v>
      </c>
      <c r="D8" s="916">
        <v>163.20947757339405</v>
      </c>
      <c r="E8" s="916">
        <v>20.806073739947863</v>
      </c>
      <c r="F8" s="916">
        <v>16.444400333019317</v>
      </c>
      <c r="G8" s="916">
        <v>664.94306826162563</v>
      </c>
      <c r="H8" s="566" t="s">
        <v>540</v>
      </c>
    </row>
    <row r="9" spans="1:8" ht="45" customHeight="1" x14ac:dyDescent="0.25">
      <c r="A9" s="484" t="s">
        <v>469</v>
      </c>
      <c r="B9" s="921">
        <v>154.30093195549262</v>
      </c>
      <c r="C9" s="921">
        <v>194.53499760056422</v>
      </c>
      <c r="D9" s="921">
        <v>126.0843529001114</v>
      </c>
      <c r="E9" s="921">
        <v>13.343881090887969</v>
      </c>
      <c r="F9" s="921">
        <v>10.661636325273646</v>
      </c>
      <c r="G9" s="921">
        <v>498.92579987232995</v>
      </c>
      <c r="H9" s="270" t="s">
        <v>541</v>
      </c>
    </row>
    <row r="10" spans="1:8" ht="45" customHeight="1" x14ac:dyDescent="0.25">
      <c r="A10" s="482" t="s">
        <v>446</v>
      </c>
      <c r="B10" s="916">
        <v>525.02584191936694</v>
      </c>
      <c r="C10" s="916">
        <v>518.24643611095814</v>
      </c>
      <c r="D10" s="916">
        <v>323.89799916738377</v>
      </c>
      <c r="E10" s="916">
        <v>42.340923835052983</v>
      </c>
      <c r="F10" s="916">
        <v>29.247555384036566</v>
      </c>
      <c r="G10" s="916">
        <v>1438.7587564168007</v>
      </c>
      <c r="H10" s="477" t="s">
        <v>456</v>
      </c>
    </row>
    <row r="11" spans="1:8" ht="45" customHeight="1" x14ac:dyDescent="0.25">
      <c r="A11" s="484" t="s">
        <v>1</v>
      </c>
      <c r="B11" s="921">
        <v>533.79914084207803</v>
      </c>
      <c r="C11" s="921">
        <v>646.138885943844</v>
      </c>
      <c r="D11" s="921">
        <v>312.49553032903026</v>
      </c>
      <c r="E11" s="921">
        <v>31.288828498776411</v>
      </c>
      <c r="F11" s="921">
        <v>50.585082969850099</v>
      </c>
      <c r="G11" s="921">
        <v>1574.3074685835793</v>
      </c>
      <c r="H11" s="270" t="s">
        <v>135</v>
      </c>
    </row>
    <row r="12" spans="1:8" ht="45" customHeight="1" x14ac:dyDescent="0.25">
      <c r="A12" s="482" t="s">
        <v>2</v>
      </c>
      <c r="B12" s="916">
        <v>539.19507642087467</v>
      </c>
      <c r="C12" s="916">
        <v>370.40933713072735</v>
      </c>
      <c r="D12" s="916">
        <v>211.52121783952137</v>
      </c>
      <c r="E12" s="916">
        <v>19.589150322179322</v>
      </c>
      <c r="F12" s="916">
        <v>25.188792896220424</v>
      </c>
      <c r="G12" s="916">
        <v>1165.9035746095226</v>
      </c>
      <c r="H12" s="477" t="s">
        <v>136</v>
      </c>
    </row>
    <row r="13" spans="1:8" ht="45" customHeight="1" x14ac:dyDescent="0.25">
      <c r="A13" s="484" t="s">
        <v>447</v>
      </c>
      <c r="B13" s="921">
        <v>1000.0902149723208</v>
      </c>
      <c r="C13" s="921">
        <v>1610.4435210331264</v>
      </c>
      <c r="D13" s="921">
        <v>454.02967654086831</v>
      </c>
      <c r="E13" s="921">
        <v>23.70101646039253</v>
      </c>
      <c r="F13" s="921">
        <v>25.675704767070002</v>
      </c>
      <c r="G13" s="921">
        <v>3113.9401337737786</v>
      </c>
      <c r="H13" s="497" t="s">
        <v>460</v>
      </c>
    </row>
    <row r="14" spans="1:8" ht="45" customHeight="1" thickBot="1" x14ac:dyDescent="0.3">
      <c r="A14" s="487" t="s">
        <v>5</v>
      </c>
      <c r="B14" s="922">
        <v>939.2366411744548</v>
      </c>
      <c r="C14" s="922">
        <v>1460.4776224353116</v>
      </c>
      <c r="D14" s="922">
        <v>495.3348882774917</v>
      </c>
      <c r="E14" s="922">
        <v>35.011423952117219</v>
      </c>
      <c r="F14" s="922">
        <v>48.758552440829199</v>
      </c>
      <c r="G14" s="922">
        <v>2978.8191282802027</v>
      </c>
      <c r="H14" s="480" t="s">
        <v>137</v>
      </c>
    </row>
    <row r="15" spans="1:8" ht="45" customHeight="1" thickTop="1" thickBot="1" x14ac:dyDescent="0.3">
      <c r="A15" s="246" t="s">
        <v>473</v>
      </c>
      <c r="B15" s="919">
        <v>609.68869981049284</v>
      </c>
      <c r="C15" s="919">
        <v>782.52868237969892</v>
      </c>
      <c r="D15" s="919">
        <v>322.81697091214414</v>
      </c>
      <c r="E15" s="919">
        <v>28.681721466699777</v>
      </c>
      <c r="F15" s="919">
        <v>36.300030873188781</v>
      </c>
      <c r="G15" s="919">
        <v>1780.0161054422294</v>
      </c>
      <c r="H15" s="263" t="s">
        <v>542</v>
      </c>
    </row>
    <row r="16" spans="1:8" ht="15.75" thickTop="1" x14ac:dyDescent="0.25"/>
  </sheetData>
  <mergeCells count="8">
    <mergeCell ref="A1:H1"/>
    <mergeCell ref="A2:H2"/>
    <mergeCell ref="A3:B3"/>
    <mergeCell ref="A4:A7"/>
    <mergeCell ref="B4:F4"/>
    <mergeCell ref="G4:G6"/>
    <mergeCell ref="H4:H7"/>
    <mergeCell ref="B5:F5"/>
  </mergeCells>
  <printOptions horizontalCentered="1"/>
  <pageMargins left="0.25" right="0.25" top="0.75" bottom="0.75" header="0.3" footer="0.3"/>
  <pageSetup paperSize="9" scale="72" orientation="landscape" r:id="rId1"/>
  <headerFooter>
    <oddFooter xml:space="preserve">&amp;C&amp;"-,Bold"&amp;14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32"/>
  <sheetViews>
    <sheetView rightToLeft="1" view="pageBreakPreview" topLeftCell="A22" zoomScale="60" workbookViewId="0">
      <selection activeCell="F11" sqref="F11"/>
    </sheetView>
  </sheetViews>
  <sheetFormatPr defaultRowHeight="15" x14ac:dyDescent="0.25"/>
  <cols>
    <col min="1" max="1" width="21.5703125" customWidth="1"/>
    <col min="2" max="2" width="32.85546875" customWidth="1"/>
    <col min="3" max="3" width="27.42578125" customWidth="1"/>
    <col min="4" max="4" width="24.28515625" customWidth="1"/>
    <col min="5" max="5" width="21.140625" customWidth="1"/>
    <col min="6" max="6" width="20.28515625" customWidth="1"/>
    <col min="7" max="7" width="13.85546875" customWidth="1"/>
    <col min="8" max="8" width="15.42578125" customWidth="1"/>
    <col min="9" max="9" width="20" customWidth="1"/>
    <col min="10" max="10" width="15.85546875" customWidth="1"/>
    <col min="11" max="11" width="10.85546875" customWidth="1"/>
    <col min="12" max="12" width="14.42578125" customWidth="1"/>
    <col min="13" max="13" width="12.42578125" customWidth="1"/>
  </cols>
  <sheetData>
    <row r="1" spans="1:7" ht="33" customHeight="1" x14ac:dyDescent="0.25">
      <c r="A1" s="1142" t="s">
        <v>642</v>
      </c>
      <c r="B1" s="1142"/>
      <c r="C1" s="1142"/>
      <c r="D1" s="1142"/>
      <c r="E1" s="1142"/>
      <c r="F1" s="1142"/>
      <c r="G1" s="33"/>
    </row>
    <row r="2" spans="1:7" ht="38.25" customHeight="1" x14ac:dyDescent="0.25">
      <c r="A2" s="1142" t="s">
        <v>643</v>
      </c>
      <c r="B2" s="1142"/>
      <c r="C2" s="1142"/>
      <c r="D2" s="1142"/>
      <c r="E2" s="1142"/>
      <c r="F2" s="1142"/>
      <c r="G2" s="33"/>
    </row>
    <row r="3" spans="1:7" ht="25.5" customHeight="1" thickBot="1" x14ac:dyDescent="0.3">
      <c r="A3" s="264" t="s">
        <v>428</v>
      </c>
      <c r="B3" s="257"/>
      <c r="C3" s="257"/>
      <c r="D3" s="257"/>
      <c r="E3" s="283"/>
      <c r="F3" s="218" t="s">
        <v>429</v>
      </c>
      <c r="G3" s="33"/>
    </row>
    <row r="4" spans="1:7" ht="23.25" customHeight="1" thickTop="1" thickBot="1" x14ac:dyDescent="0.3">
      <c r="A4" s="1437" t="s">
        <v>37</v>
      </c>
      <c r="B4" s="1263" t="s">
        <v>195</v>
      </c>
      <c r="C4" s="1263"/>
      <c r="D4" s="1263"/>
      <c r="E4" s="1263"/>
      <c r="F4" s="1263" t="s">
        <v>74</v>
      </c>
      <c r="G4" s="33"/>
    </row>
    <row r="5" spans="1:7" ht="18.75" thickBot="1" x14ac:dyDescent="0.3">
      <c r="A5" s="1438"/>
      <c r="B5" s="1471" t="s">
        <v>399</v>
      </c>
      <c r="C5" s="1471"/>
      <c r="D5" s="1471"/>
      <c r="E5" s="1471"/>
      <c r="F5" s="1295"/>
      <c r="G5" s="33"/>
    </row>
    <row r="6" spans="1:7" ht="60.75" customHeight="1" thickBot="1" x14ac:dyDescent="0.3">
      <c r="A6" s="1438"/>
      <c r="B6" s="284" t="s">
        <v>196</v>
      </c>
      <c r="C6" s="284" t="s">
        <v>29</v>
      </c>
      <c r="D6" s="284" t="s">
        <v>30</v>
      </c>
      <c r="E6" s="284" t="s">
        <v>197</v>
      </c>
      <c r="F6" s="1295"/>
      <c r="G6" s="33"/>
    </row>
    <row r="7" spans="1:7" ht="81.75" customHeight="1" thickTop="1" thickBot="1" x14ac:dyDescent="0.3">
      <c r="A7" s="1439"/>
      <c r="B7" s="248" t="s">
        <v>400</v>
      </c>
      <c r="C7" s="248" t="s">
        <v>350</v>
      </c>
      <c r="D7" s="248" t="s">
        <v>351</v>
      </c>
      <c r="E7" s="248" t="s">
        <v>388</v>
      </c>
      <c r="F7" s="1264"/>
      <c r="G7" s="33"/>
    </row>
    <row r="8" spans="1:7" ht="38.1" customHeight="1" thickTop="1" x14ac:dyDescent="0.3">
      <c r="A8" s="375" t="s">
        <v>48</v>
      </c>
      <c r="B8" s="866">
        <v>228.55932203389744</v>
      </c>
      <c r="C8" s="866">
        <v>0</v>
      </c>
      <c r="D8" s="866">
        <v>26.68135593220325</v>
      </c>
      <c r="E8" s="866">
        <v>0</v>
      </c>
      <c r="F8" s="441" t="s">
        <v>138</v>
      </c>
      <c r="G8" s="39"/>
    </row>
    <row r="9" spans="1:7" ht="38.1" customHeight="1" x14ac:dyDescent="0.3">
      <c r="A9" s="482" t="s">
        <v>6</v>
      </c>
      <c r="B9" s="867">
        <v>115.84883720930229</v>
      </c>
      <c r="C9" s="867">
        <v>3.8372093023255102E-2</v>
      </c>
      <c r="D9" s="867">
        <v>34.072093023255874</v>
      </c>
      <c r="E9" s="867">
        <v>445.69534883721008</v>
      </c>
      <c r="F9" s="443" t="s">
        <v>139</v>
      </c>
      <c r="G9" s="39"/>
    </row>
    <row r="10" spans="1:7" ht="38.1" customHeight="1" x14ac:dyDescent="0.3">
      <c r="A10" s="376" t="s">
        <v>7</v>
      </c>
      <c r="B10" s="868">
        <v>113.16648044692727</v>
      </c>
      <c r="C10" s="868">
        <v>0.26145251396648117</v>
      </c>
      <c r="D10" s="868">
        <v>37.680446927374327</v>
      </c>
      <c r="E10" s="868">
        <v>308.07821229050296</v>
      </c>
      <c r="F10" s="317" t="s">
        <v>510</v>
      </c>
      <c r="G10" s="39"/>
    </row>
    <row r="11" spans="1:7" ht="38.1" customHeight="1" x14ac:dyDescent="0.3">
      <c r="A11" s="482" t="s">
        <v>46</v>
      </c>
      <c r="B11" s="867">
        <v>282.44550898203528</v>
      </c>
      <c r="C11" s="867">
        <v>0.23952095808383123</v>
      </c>
      <c r="D11" s="867">
        <v>98.312574850299328</v>
      </c>
      <c r="E11" s="867">
        <v>366.98562874251348</v>
      </c>
      <c r="F11" s="443" t="s">
        <v>141</v>
      </c>
      <c r="G11" s="39"/>
    </row>
    <row r="12" spans="1:7" ht="38.1" customHeight="1" x14ac:dyDescent="0.3">
      <c r="A12" s="376" t="s">
        <v>9</v>
      </c>
      <c r="B12" s="868">
        <v>299.2627586206907</v>
      </c>
      <c r="C12" s="868">
        <v>5.0275862068965491</v>
      </c>
      <c r="D12" s="868">
        <v>114.43724137931052</v>
      </c>
      <c r="E12" s="868">
        <v>10.455172413793116</v>
      </c>
      <c r="F12" s="317" t="s">
        <v>142</v>
      </c>
      <c r="G12" s="39"/>
    </row>
    <row r="13" spans="1:7" ht="38.1" customHeight="1" x14ac:dyDescent="0.3">
      <c r="A13" s="482" t="s">
        <v>10</v>
      </c>
      <c r="B13" s="867">
        <v>190.93777777777868</v>
      </c>
      <c r="C13" s="867">
        <v>0</v>
      </c>
      <c r="D13" s="867">
        <v>68.627777777778206</v>
      </c>
      <c r="E13" s="867">
        <v>173.99444444444703</v>
      </c>
      <c r="F13" s="443" t="s">
        <v>143</v>
      </c>
      <c r="G13" s="39"/>
    </row>
    <row r="14" spans="1:7" ht="38.1" customHeight="1" x14ac:dyDescent="0.3">
      <c r="A14" s="376" t="s">
        <v>11</v>
      </c>
      <c r="B14" s="868">
        <v>218.27216494845402</v>
      </c>
      <c r="C14" s="868">
        <v>4.030927835051564</v>
      </c>
      <c r="D14" s="868">
        <v>19.163917525773208</v>
      </c>
      <c r="E14" s="868">
        <v>1.6907216494845416</v>
      </c>
      <c r="F14" s="317" t="s">
        <v>144</v>
      </c>
      <c r="G14" s="39"/>
    </row>
    <row r="15" spans="1:7" ht="38.1" customHeight="1" x14ac:dyDescent="0.3">
      <c r="A15" s="482" t="s">
        <v>12</v>
      </c>
      <c r="B15" s="867">
        <v>84.911494252873382</v>
      </c>
      <c r="C15" s="867">
        <v>0</v>
      </c>
      <c r="D15" s="867">
        <v>16.828735632183871</v>
      </c>
      <c r="E15" s="867">
        <v>2.6206896551723924</v>
      </c>
      <c r="F15" s="443" t="s">
        <v>145</v>
      </c>
      <c r="G15" s="39"/>
    </row>
    <row r="16" spans="1:7" ht="38.1" customHeight="1" x14ac:dyDescent="0.3">
      <c r="A16" s="376" t="s">
        <v>13</v>
      </c>
      <c r="B16" s="868">
        <v>48.404651162790671</v>
      </c>
      <c r="C16" s="868">
        <v>0</v>
      </c>
      <c r="D16" s="868">
        <v>11.789534883720892</v>
      </c>
      <c r="E16" s="868">
        <v>18.309302325581264</v>
      </c>
      <c r="F16" s="317" t="s">
        <v>146</v>
      </c>
      <c r="G16" s="39"/>
    </row>
    <row r="17" spans="1:7" ht="38.1" customHeight="1" x14ac:dyDescent="0.3">
      <c r="A17" s="482" t="s">
        <v>49</v>
      </c>
      <c r="B17" s="867">
        <v>803.6269430051816</v>
      </c>
      <c r="C17" s="867">
        <v>0</v>
      </c>
      <c r="D17" s="867">
        <v>20.741968911917123</v>
      </c>
      <c r="E17" s="867">
        <v>0</v>
      </c>
      <c r="F17" s="443" t="s">
        <v>147</v>
      </c>
      <c r="G17" s="39"/>
    </row>
    <row r="18" spans="1:7" ht="38.1" customHeight="1" x14ac:dyDescent="0.3">
      <c r="A18" s="376" t="s">
        <v>50</v>
      </c>
      <c r="B18" s="868">
        <v>559.66666666666902</v>
      </c>
      <c r="C18" s="868">
        <v>0</v>
      </c>
      <c r="D18" s="868">
        <v>10.861988304093583</v>
      </c>
      <c r="E18" s="868">
        <v>5.2280701754385914</v>
      </c>
      <c r="F18" s="317" t="s">
        <v>148</v>
      </c>
      <c r="G18" s="39"/>
    </row>
    <row r="19" spans="1:7" ht="38.1" customHeight="1" x14ac:dyDescent="0.3">
      <c r="A19" s="482" t="s">
        <v>51</v>
      </c>
      <c r="B19" s="867">
        <v>156.84698795180759</v>
      </c>
      <c r="C19" s="867">
        <v>0</v>
      </c>
      <c r="D19" s="867">
        <v>21.518072289156652</v>
      </c>
      <c r="E19" s="867">
        <v>0</v>
      </c>
      <c r="F19" s="443" t="s">
        <v>149</v>
      </c>
      <c r="G19" s="39"/>
    </row>
    <row r="20" spans="1:7" ht="38.1" customHeight="1" x14ac:dyDescent="0.3">
      <c r="A20" s="376" t="s">
        <v>17</v>
      </c>
      <c r="B20" s="868">
        <v>119.33176470588236</v>
      </c>
      <c r="C20" s="868">
        <v>0</v>
      </c>
      <c r="D20" s="868">
        <v>23.911764705882362</v>
      </c>
      <c r="E20" s="868">
        <v>0</v>
      </c>
      <c r="F20" s="317" t="s">
        <v>150</v>
      </c>
      <c r="G20" s="39"/>
    </row>
    <row r="21" spans="1:7" ht="38.1" customHeight="1" x14ac:dyDescent="0.3">
      <c r="A21" s="482" t="s">
        <v>18</v>
      </c>
      <c r="B21" s="867">
        <v>194.17261904761912</v>
      </c>
      <c r="C21" s="867">
        <v>0</v>
      </c>
      <c r="D21" s="867">
        <v>4.3571428571428603</v>
      </c>
      <c r="E21" s="867">
        <v>205.49404761904714</v>
      </c>
      <c r="F21" s="443" t="s">
        <v>151</v>
      </c>
      <c r="G21" s="39"/>
    </row>
    <row r="22" spans="1:7" ht="38.1" customHeight="1" thickBot="1" x14ac:dyDescent="0.35">
      <c r="A22" s="483" t="s">
        <v>52</v>
      </c>
      <c r="B22" s="870">
        <v>189.75025380710633</v>
      </c>
      <c r="C22" s="870">
        <v>0.35532994923857952</v>
      </c>
      <c r="D22" s="870">
        <v>28.314720812182717</v>
      </c>
      <c r="E22" s="870">
        <v>384.59187817258629</v>
      </c>
      <c r="F22" s="445" t="s">
        <v>152</v>
      </c>
      <c r="G22" s="39"/>
    </row>
    <row r="23" spans="1:7" ht="38.1" customHeight="1" thickTop="1" thickBot="1" x14ac:dyDescent="0.35">
      <c r="A23" s="246" t="s">
        <v>569</v>
      </c>
      <c r="B23" s="871">
        <v>264.605814509011</v>
      </c>
      <c r="C23" s="871">
        <v>2.5975710148389011</v>
      </c>
      <c r="D23" s="871">
        <v>72.27323605604019</v>
      </c>
      <c r="E23" s="871">
        <v>81.546501944262843</v>
      </c>
      <c r="F23" s="285" t="s">
        <v>546</v>
      </c>
      <c r="G23" s="39"/>
    </row>
    <row r="24" spans="1:7" ht="38.1" customHeight="1" thickTop="1" x14ac:dyDescent="0.3">
      <c r="A24" s="1465" t="s">
        <v>505</v>
      </c>
      <c r="B24" s="1465"/>
      <c r="C24" s="286"/>
      <c r="D24" s="1470" t="s">
        <v>492</v>
      </c>
      <c r="E24" s="1470"/>
      <c r="F24" s="1470"/>
      <c r="G24" s="39"/>
    </row>
    <row r="25" spans="1:7" ht="38.1" customHeight="1" x14ac:dyDescent="0.3">
      <c r="A25" s="564" t="s">
        <v>493</v>
      </c>
      <c r="B25" s="885">
        <v>82.466666666666541</v>
      </c>
      <c r="C25" s="885">
        <v>0</v>
      </c>
      <c r="D25" s="885">
        <v>20.946938775510223</v>
      </c>
      <c r="E25" s="885">
        <v>7.9809523809523615</v>
      </c>
      <c r="F25" s="452" t="s">
        <v>496</v>
      </c>
      <c r="G25" s="39"/>
    </row>
    <row r="26" spans="1:7" ht="38.1" customHeight="1" x14ac:dyDescent="0.3">
      <c r="A26" s="484" t="s">
        <v>494</v>
      </c>
      <c r="B26" s="869">
        <v>110.11864406779678</v>
      </c>
      <c r="C26" s="869">
        <v>0</v>
      </c>
      <c r="D26" s="869">
        <v>11.438418079096046</v>
      </c>
      <c r="E26" s="869">
        <v>153.00677966101767</v>
      </c>
      <c r="F26" s="453" t="s">
        <v>497</v>
      </c>
      <c r="G26" s="39"/>
    </row>
    <row r="27" spans="1:7" ht="38.1" customHeight="1" thickBot="1" x14ac:dyDescent="0.35">
      <c r="A27" s="487" t="s">
        <v>495</v>
      </c>
      <c r="B27" s="886">
        <v>159.47239263803635</v>
      </c>
      <c r="C27" s="886">
        <v>0</v>
      </c>
      <c r="D27" s="886">
        <v>20.711656441717814</v>
      </c>
      <c r="E27" s="886">
        <v>149.7987730061347</v>
      </c>
      <c r="F27" s="455" t="s">
        <v>498</v>
      </c>
      <c r="G27" s="39"/>
    </row>
    <row r="28" spans="1:7" ht="38.1" customHeight="1" thickTop="1" thickBot="1" x14ac:dyDescent="0.35">
      <c r="A28" s="104" t="s">
        <v>569</v>
      </c>
      <c r="B28" s="887">
        <v>128.49847838434013</v>
      </c>
      <c r="C28" s="887">
        <v>0</v>
      </c>
      <c r="D28" s="887">
        <v>17.496513974680749</v>
      </c>
      <c r="E28" s="887">
        <v>125.80425483502837</v>
      </c>
      <c r="F28" s="567" t="s">
        <v>546</v>
      </c>
      <c r="G28" s="39"/>
    </row>
    <row r="29" spans="1:7" ht="38.1" customHeight="1" thickTop="1" thickBot="1" x14ac:dyDescent="0.35">
      <c r="A29" s="246" t="s">
        <v>473</v>
      </c>
      <c r="B29" s="871">
        <v>238.83468579125477</v>
      </c>
      <c r="C29" s="871">
        <v>2.1057361227386799</v>
      </c>
      <c r="D29" s="871">
        <v>61.901583831487102</v>
      </c>
      <c r="E29" s="871">
        <v>89.926448822820632</v>
      </c>
      <c r="F29" s="285" t="s">
        <v>542</v>
      </c>
      <c r="G29" s="39"/>
    </row>
    <row r="30" spans="1:7" ht="15.75" thickTop="1" x14ac:dyDescent="0.25">
      <c r="A30" s="86"/>
      <c r="B30" s="87"/>
      <c r="C30" s="87"/>
      <c r="D30" s="87"/>
      <c r="E30" s="87"/>
      <c r="F30" s="87"/>
    </row>
    <row r="31" spans="1:7" x14ac:dyDescent="0.25">
      <c r="A31" s="86"/>
      <c r="B31" s="87"/>
      <c r="C31" s="87"/>
      <c r="D31" s="87"/>
      <c r="E31" s="87"/>
      <c r="F31" s="87"/>
    </row>
    <row r="32" spans="1:7" x14ac:dyDescent="0.25">
      <c r="A32" s="88"/>
      <c r="B32" s="87"/>
      <c r="C32" s="87"/>
      <c r="D32" s="87"/>
      <c r="E32" s="87"/>
      <c r="F32" s="87"/>
    </row>
  </sheetData>
  <mergeCells count="8">
    <mergeCell ref="A24:B24"/>
    <mergeCell ref="D24:F24"/>
    <mergeCell ref="A1:F1"/>
    <mergeCell ref="A2:F2"/>
    <mergeCell ref="A4:A7"/>
    <mergeCell ref="B4:E4"/>
    <mergeCell ref="F4:F7"/>
    <mergeCell ref="B5:E5"/>
  </mergeCells>
  <printOptions horizontalCentered="1"/>
  <pageMargins left="0.25" right="0.25" top="0.75" bottom="0.75" header="0.3" footer="0.3"/>
  <pageSetup paperSize="9" scale="66" orientation="portrait" r:id="rId1"/>
  <headerFooter>
    <oddFooter xml:space="preserve">&amp;C&amp;"-,Bold"&amp;14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23"/>
  <sheetViews>
    <sheetView rightToLeft="1" view="pageBreakPreview" topLeftCell="A10" zoomScale="60" workbookViewId="0">
      <selection activeCell="I5" sqref="I5"/>
    </sheetView>
  </sheetViews>
  <sheetFormatPr defaultRowHeight="15" x14ac:dyDescent="0.25"/>
  <cols>
    <col min="1" max="1" width="24.28515625" customWidth="1"/>
    <col min="2" max="2" width="41.140625" customWidth="1"/>
    <col min="3" max="3" width="31.5703125" customWidth="1"/>
    <col min="4" max="4" width="29.140625" customWidth="1"/>
    <col min="5" max="5" width="27.7109375" customWidth="1"/>
    <col min="6" max="6" width="31.28515625" customWidth="1"/>
    <col min="7" max="7" width="15.42578125" customWidth="1"/>
    <col min="8" max="8" width="20" customWidth="1"/>
    <col min="9" max="9" width="15.85546875" customWidth="1"/>
    <col min="10" max="10" width="10.85546875" customWidth="1"/>
    <col min="11" max="11" width="14.42578125" customWidth="1"/>
    <col min="12" max="12" width="12.42578125" customWidth="1"/>
  </cols>
  <sheetData>
    <row r="1" spans="1:6" ht="33.75" customHeight="1" x14ac:dyDescent="0.25">
      <c r="A1" s="1472" t="s">
        <v>644</v>
      </c>
      <c r="B1" s="1472"/>
      <c r="C1" s="1472"/>
      <c r="D1" s="1472"/>
      <c r="E1" s="1472"/>
      <c r="F1" s="1472"/>
    </row>
    <row r="2" spans="1:6" ht="21" customHeight="1" x14ac:dyDescent="0.25">
      <c r="A2" s="1142" t="s">
        <v>645</v>
      </c>
      <c r="B2" s="1142"/>
      <c r="C2" s="1142"/>
      <c r="D2" s="1142"/>
      <c r="E2" s="1142"/>
      <c r="F2" s="1142"/>
    </row>
    <row r="3" spans="1:6" ht="27" customHeight="1" thickBot="1" x14ac:dyDescent="0.3">
      <c r="A3" s="264" t="s">
        <v>430</v>
      </c>
      <c r="B3" s="257"/>
      <c r="C3" s="257"/>
      <c r="D3" s="257"/>
      <c r="E3" s="283"/>
      <c r="F3" s="218" t="s">
        <v>431</v>
      </c>
    </row>
    <row r="4" spans="1:6" ht="28.5" customHeight="1" thickTop="1" thickBot="1" x14ac:dyDescent="0.3">
      <c r="A4" s="1437" t="s">
        <v>34</v>
      </c>
      <c r="B4" s="1263" t="s">
        <v>195</v>
      </c>
      <c r="C4" s="1263"/>
      <c r="D4" s="1263"/>
      <c r="E4" s="1263"/>
      <c r="F4" s="1263" t="s">
        <v>78</v>
      </c>
    </row>
    <row r="5" spans="1:6" ht="23.25" customHeight="1" thickBot="1" x14ac:dyDescent="0.3">
      <c r="A5" s="1438"/>
      <c r="B5" s="1473" t="s">
        <v>399</v>
      </c>
      <c r="C5" s="1473"/>
      <c r="D5" s="1473"/>
      <c r="E5" s="1473"/>
      <c r="F5" s="1295"/>
    </row>
    <row r="6" spans="1:6" ht="78" customHeight="1" thickBot="1" x14ac:dyDescent="0.3">
      <c r="A6" s="1438"/>
      <c r="B6" s="284" t="s">
        <v>198</v>
      </c>
      <c r="C6" s="284" t="s">
        <v>29</v>
      </c>
      <c r="D6" s="284" t="s">
        <v>30</v>
      </c>
      <c r="E6" s="284" t="s">
        <v>274</v>
      </c>
      <c r="F6" s="1295"/>
    </row>
    <row r="7" spans="1:6" ht="55.5" customHeight="1" thickTop="1" thickBot="1" x14ac:dyDescent="0.3">
      <c r="A7" s="1439"/>
      <c r="B7" s="248" t="s">
        <v>401</v>
      </c>
      <c r="C7" s="248" t="s">
        <v>350</v>
      </c>
      <c r="D7" s="248" t="s">
        <v>351</v>
      </c>
      <c r="E7" s="248" t="s">
        <v>388</v>
      </c>
      <c r="F7" s="1264"/>
    </row>
    <row r="8" spans="1:6" ht="45" customHeight="1" thickTop="1" x14ac:dyDescent="0.25">
      <c r="A8" s="496" t="s">
        <v>511</v>
      </c>
      <c r="B8" s="867">
        <v>121.52576987289011</v>
      </c>
      <c r="C8" s="867">
        <v>3.7082568955152855</v>
      </c>
      <c r="D8" s="867">
        <v>43.729377935922948</v>
      </c>
      <c r="E8" s="867">
        <v>41.503570315715429</v>
      </c>
      <c r="F8" s="566" t="s">
        <v>540</v>
      </c>
    </row>
    <row r="9" spans="1:6" ht="45" customHeight="1" x14ac:dyDescent="0.25">
      <c r="A9" s="484" t="s">
        <v>469</v>
      </c>
      <c r="B9" s="869">
        <v>85.046739678411598</v>
      </c>
      <c r="C9" s="869">
        <v>2.4907470429825413</v>
      </c>
      <c r="D9" s="869">
        <v>49.238239860921801</v>
      </c>
      <c r="E9" s="869">
        <v>21.325117421595067</v>
      </c>
      <c r="F9" s="270" t="s">
        <v>541</v>
      </c>
    </row>
    <row r="10" spans="1:6" ht="45" customHeight="1" x14ac:dyDescent="0.25">
      <c r="A10" s="482" t="s">
        <v>446</v>
      </c>
      <c r="B10" s="867">
        <v>225.98186827269231</v>
      </c>
      <c r="C10" s="867">
        <v>2.5189024381867333</v>
      </c>
      <c r="D10" s="867">
        <v>61.035456485254848</v>
      </c>
      <c r="E10" s="867">
        <v>88.985922632843</v>
      </c>
      <c r="F10" s="477" t="s">
        <v>456</v>
      </c>
    </row>
    <row r="11" spans="1:6" ht="45" customHeight="1" x14ac:dyDescent="0.25">
      <c r="A11" s="484" t="s">
        <v>1</v>
      </c>
      <c r="B11" s="869">
        <v>255.29865782004347</v>
      </c>
      <c r="C11" s="869">
        <v>2.3560808002191762</v>
      </c>
      <c r="D11" s="869">
        <v>54.231967623882198</v>
      </c>
      <c r="E11" s="869">
        <v>87.108814692161374</v>
      </c>
      <c r="F11" s="498" t="s">
        <v>135</v>
      </c>
    </row>
    <row r="12" spans="1:6" ht="45" customHeight="1" x14ac:dyDescent="0.25">
      <c r="A12" s="482" t="s">
        <v>2</v>
      </c>
      <c r="B12" s="867">
        <v>180.18456757532644</v>
      </c>
      <c r="C12" s="867">
        <v>1.010960456460817</v>
      </c>
      <c r="D12" s="867">
        <v>35.935164901508053</v>
      </c>
      <c r="E12" s="867">
        <v>26.099150311342544</v>
      </c>
      <c r="F12" s="477" t="s">
        <v>136</v>
      </c>
    </row>
    <row r="13" spans="1:6" ht="45" customHeight="1" x14ac:dyDescent="0.25">
      <c r="A13" s="484" t="s">
        <v>461</v>
      </c>
      <c r="B13" s="869">
        <v>320.38003410461027</v>
      </c>
      <c r="C13" s="869">
        <v>0.91987012931178702</v>
      </c>
      <c r="D13" s="869">
        <v>107.17782814244096</v>
      </c>
      <c r="E13" s="869">
        <v>170.39164880404334</v>
      </c>
      <c r="F13" s="497" t="s">
        <v>460</v>
      </c>
    </row>
    <row r="14" spans="1:6" ht="45" customHeight="1" thickBot="1" x14ac:dyDescent="0.3">
      <c r="A14" s="487" t="s">
        <v>5</v>
      </c>
      <c r="B14" s="886">
        <v>298.82563679190389</v>
      </c>
      <c r="C14" s="886">
        <v>2.045382581296685</v>
      </c>
      <c r="D14" s="886">
        <v>74.19066697696114</v>
      </c>
      <c r="E14" s="886">
        <v>121.33298130190946</v>
      </c>
      <c r="F14" s="480" t="s">
        <v>137</v>
      </c>
    </row>
    <row r="15" spans="1:6" ht="45" customHeight="1" thickTop="1" thickBot="1" x14ac:dyDescent="0.3">
      <c r="A15" s="314" t="s">
        <v>473</v>
      </c>
      <c r="B15" s="871">
        <v>238.83468579125477</v>
      </c>
      <c r="C15" s="871">
        <v>2.1057361227386799</v>
      </c>
      <c r="D15" s="871">
        <v>61.901583831487102</v>
      </c>
      <c r="E15" s="871">
        <v>89.926448822820632</v>
      </c>
      <c r="F15" s="263" t="s">
        <v>542</v>
      </c>
    </row>
    <row r="16" spans="1:6" ht="15.75" thickTop="1" x14ac:dyDescent="0.25">
      <c r="A16" s="87"/>
      <c r="B16" s="87"/>
      <c r="C16" s="87"/>
      <c r="D16" s="87"/>
      <c r="E16" s="87"/>
    </row>
    <row r="17" spans="1:5" x14ac:dyDescent="0.25">
      <c r="A17" s="87"/>
      <c r="B17" s="87"/>
      <c r="C17" s="87"/>
      <c r="D17" s="87"/>
      <c r="E17" s="87"/>
    </row>
    <row r="18" spans="1:5" x14ac:dyDescent="0.25">
      <c r="A18" s="87"/>
      <c r="B18" s="87"/>
      <c r="C18" s="87"/>
      <c r="D18" s="87"/>
      <c r="E18" s="87"/>
    </row>
    <row r="19" spans="1:5" x14ac:dyDescent="0.25">
      <c r="A19" s="87"/>
      <c r="B19" s="87"/>
      <c r="C19" s="87"/>
      <c r="D19" s="87"/>
      <c r="E19" s="87"/>
    </row>
    <row r="20" spans="1:5" x14ac:dyDescent="0.25">
      <c r="A20" s="87"/>
      <c r="B20" s="87"/>
      <c r="C20" s="87"/>
      <c r="D20" s="87"/>
      <c r="E20" s="87"/>
    </row>
    <row r="21" spans="1:5" x14ac:dyDescent="0.25">
      <c r="A21" s="87"/>
      <c r="B21" s="87"/>
      <c r="C21" s="87"/>
      <c r="D21" s="87"/>
      <c r="E21" s="87"/>
    </row>
    <row r="22" spans="1:5" x14ac:dyDescent="0.25">
      <c r="A22" s="87"/>
      <c r="B22" s="87"/>
      <c r="C22" s="87"/>
      <c r="D22" s="87"/>
      <c r="E22" s="87"/>
    </row>
    <row r="23" spans="1:5" x14ac:dyDescent="0.25">
      <c r="A23" s="87"/>
      <c r="B23" s="87"/>
      <c r="C23" s="87"/>
      <c r="D23" s="87"/>
      <c r="E23" s="87"/>
    </row>
  </sheetData>
  <mergeCells count="6">
    <mergeCell ref="A1:F1"/>
    <mergeCell ref="A2:F2"/>
    <mergeCell ref="A4:A7"/>
    <mergeCell ref="B4:E4"/>
    <mergeCell ref="F4:F7"/>
    <mergeCell ref="B5:E5"/>
  </mergeCells>
  <printOptions horizontalCentered="1"/>
  <pageMargins left="0.25" right="0.25" top="0.75" bottom="0.75" header="0.3" footer="0.3"/>
  <pageSetup paperSize="9" scale="75" orientation="landscape" r:id="rId1"/>
  <headerFooter>
    <oddFooter xml:space="preserve">&amp;C&amp;"-,Bold"&amp;14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2"/>
  <sheetViews>
    <sheetView rightToLeft="1" view="pageBreakPreview" zoomScale="60" workbookViewId="0">
      <selection activeCell="K13" sqref="K13"/>
    </sheetView>
  </sheetViews>
  <sheetFormatPr defaultRowHeight="15" x14ac:dyDescent="0.25"/>
  <cols>
    <col min="1" max="1" width="21" customWidth="1"/>
    <col min="2" max="2" width="29" customWidth="1"/>
    <col min="3" max="3" width="30" customWidth="1"/>
    <col min="4" max="4" width="21.28515625" customWidth="1"/>
    <col min="5" max="5" width="25.7109375" customWidth="1"/>
    <col min="6" max="6" width="19.28515625" customWidth="1"/>
    <col min="7" max="7" width="18.7109375" customWidth="1"/>
    <col min="8" max="8" width="23.7109375" customWidth="1"/>
    <col min="9" max="9" width="14.85546875" customWidth="1"/>
  </cols>
  <sheetData>
    <row r="1" spans="1:5" ht="21" customHeight="1" x14ac:dyDescent="0.25">
      <c r="A1" s="1298" t="s">
        <v>646</v>
      </c>
      <c r="B1" s="1298"/>
      <c r="C1" s="1298"/>
      <c r="D1" s="1298"/>
      <c r="E1" s="1298"/>
    </row>
    <row r="2" spans="1:5" ht="21" customHeight="1" x14ac:dyDescent="0.25">
      <c r="A2" s="1298" t="s">
        <v>647</v>
      </c>
      <c r="B2" s="1298"/>
      <c r="C2" s="1298"/>
      <c r="D2" s="1298"/>
      <c r="E2" s="1298"/>
    </row>
    <row r="3" spans="1:5" ht="22.5" customHeight="1" thickBot="1" x14ac:dyDescent="0.3">
      <c r="A3" s="259" t="s">
        <v>433</v>
      </c>
      <c r="B3" s="258"/>
      <c r="C3" s="258"/>
      <c r="D3" s="1283" t="s">
        <v>432</v>
      </c>
      <c r="E3" s="1283"/>
    </row>
    <row r="4" spans="1:5" ht="24.75" customHeight="1" thickTop="1" thickBot="1" x14ac:dyDescent="0.3">
      <c r="A4" s="1445" t="s">
        <v>37</v>
      </c>
      <c r="B4" s="1474" t="s">
        <v>36</v>
      </c>
      <c r="C4" s="1475"/>
      <c r="D4" s="1440" t="s">
        <v>502</v>
      </c>
      <c r="E4" s="1263" t="s">
        <v>74</v>
      </c>
    </row>
    <row r="5" spans="1:5" ht="18.75" thickBot="1" x14ac:dyDescent="0.3">
      <c r="A5" s="1446"/>
      <c r="B5" s="1476" t="s">
        <v>402</v>
      </c>
      <c r="C5" s="1477"/>
      <c r="D5" s="1441"/>
      <c r="E5" s="1295"/>
    </row>
    <row r="6" spans="1:5" ht="42" customHeight="1" thickBot="1" x14ac:dyDescent="0.3">
      <c r="A6" s="1446"/>
      <c r="B6" s="289" t="s">
        <v>112</v>
      </c>
      <c r="C6" s="284" t="s">
        <v>248</v>
      </c>
      <c r="D6" s="1441"/>
      <c r="E6" s="1295"/>
    </row>
    <row r="7" spans="1:5" ht="63" customHeight="1" thickTop="1" thickBot="1" x14ac:dyDescent="0.3">
      <c r="A7" s="1447"/>
      <c r="B7" s="694" t="s">
        <v>365</v>
      </c>
      <c r="C7" s="694" t="s">
        <v>403</v>
      </c>
      <c r="D7" s="695" t="s">
        <v>648</v>
      </c>
      <c r="E7" s="1264"/>
    </row>
    <row r="8" spans="1:5" ht="35.1" customHeight="1" thickTop="1" x14ac:dyDescent="0.25">
      <c r="A8" s="375" t="s">
        <v>48</v>
      </c>
      <c r="B8" s="915">
        <v>112387.62370117033</v>
      </c>
      <c r="C8" s="915">
        <v>250.37630977000001</v>
      </c>
      <c r="D8" s="915">
        <v>112638.00001094035</v>
      </c>
      <c r="E8" s="441" t="s">
        <v>138</v>
      </c>
    </row>
    <row r="9" spans="1:5" ht="35.1" customHeight="1" x14ac:dyDescent="0.25">
      <c r="A9" s="482" t="s">
        <v>6</v>
      </c>
      <c r="B9" s="916">
        <v>58127.85420133156</v>
      </c>
      <c r="C9" s="916">
        <v>5450.1458064480094</v>
      </c>
      <c r="D9" s="916">
        <v>63578.00000777925</v>
      </c>
      <c r="E9" s="443" t="s">
        <v>139</v>
      </c>
    </row>
    <row r="10" spans="1:5" ht="35.1" customHeight="1" x14ac:dyDescent="0.25">
      <c r="A10" s="376" t="s">
        <v>7</v>
      </c>
      <c r="B10" s="917">
        <v>82191.476221669247</v>
      </c>
      <c r="C10" s="917">
        <v>11902.52378152098</v>
      </c>
      <c r="D10" s="917">
        <v>94094.000003190871</v>
      </c>
      <c r="E10" s="317" t="s">
        <v>510</v>
      </c>
    </row>
    <row r="11" spans="1:5" ht="35.1" customHeight="1" x14ac:dyDescent="0.25">
      <c r="A11" s="482" t="s">
        <v>46</v>
      </c>
      <c r="B11" s="916">
        <v>63581.703995075484</v>
      </c>
      <c r="C11" s="916">
        <v>3548.2960058589979</v>
      </c>
      <c r="D11" s="916">
        <v>67130.000000934582</v>
      </c>
      <c r="E11" s="443" t="s">
        <v>141</v>
      </c>
    </row>
    <row r="12" spans="1:5" ht="35.1" customHeight="1" x14ac:dyDescent="0.25">
      <c r="A12" s="376" t="s">
        <v>9</v>
      </c>
      <c r="B12" s="917">
        <v>953109.08355656697</v>
      </c>
      <c r="C12" s="917">
        <v>49192.91628761006</v>
      </c>
      <c r="D12" s="917">
        <v>1002301.9998441781</v>
      </c>
      <c r="E12" s="317" t="s">
        <v>142</v>
      </c>
    </row>
    <row r="13" spans="1:5" ht="35.1" customHeight="1" x14ac:dyDescent="0.25">
      <c r="A13" s="482" t="s">
        <v>10</v>
      </c>
      <c r="B13" s="916">
        <v>95365.064515230784</v>
      </c>
      <c r="C13" s="916">
        <v>14934.935487710001</v>
      </c>
      <c r="D13" s="916">
        <v>110300.00000294084</v>
      </c>
      <c r="E13" s="443" t="s">
        <v>143</v>
      </c>
    </row>
    <row r="14" spans="1:5" ht="35.1" customHeight="1" x14ac:dyDescent="0.25">
      <c r="A14" s="376" t="s">
        <v>11</v>
      </c>
      <c r="B14" s="917">
        <v>50020.811199239135</v>
      </c>
      <c r="C14" s="917">
        <v>4042.1888073669988</v>
      </c>
      <c r="D14" s="917">
        <v>54063.000006606067</v>
      </c>
      <c r="E14" s="317" t="s">
        <v>144</v>
      </c>
    </row>
    <row r="15" spans="1:5" ht="35.1" customHeight="1" x14ac:dyDescent="0.25">
      <c r="A15" s="482" t="s">
        <v>12</v>
      </c>
      <c r="B15" s="916">
        <v>73327.387110879557</v>
      </c>
      <c r="C15" s="916">
        <v>1475.6128881750001</v>
      </c>
      <c r="D15" s="916">
        <v>74802.999999054431</v>
      </c>
      <c r="E15" s="443" t="s">
        <v>145</v>
      </c>
    </row>
    <row r="16" spans="1:5" ht="35.1" customHeight="1" x14ac:dyDescent="0.25">
      <c r="A16" s="376" t="s">
        <v>13</v>
      </c>
      <c r="B16" s="917">
        <v>74415.367698565882</v>
      </c>
      <c r="C16" s="917">
        <v>2941.6323030599992</v>
      </c>
      <c r="D16" s="917">
        <v>77357.000001625129</v>
      </c>
      <c r="E16" s="317" t="s">
        <v>146</v>
      </c>
    </row>
    <row r="17" spans="1:5" ht="35.1" customHeight="1" x14ac:dyDescent="0.25">
      <c r="A17" s="482" t="s">
        <v>49</v>
      </c>
      <c r="B17" s="916">
        <v>66234.023841474715</v>
      </c>
      <c r="C17" s="916">
        <v>2895.9761649900006</v>
      </c>
      <c r="D17" s="916">
        <v>69130.000006464586</v>
      </c>
      <c r="E17" s="443" t="s">
        <v>147</v>
      </c>
    </row>
    <row r="18" spans="1:5" ht="35.1" customHeight="1" x14ac:dyDescent="0.25">
      <c r="A18" s="376" t="s">
        <v>50</v>
      </c>
      <c r="B18" s="917">
        <v>66254.936089002003</v>
      </c>
      <c r="C18" s="917">
        <v>1246.063911868001</v>
      </c>
      <c r="D18" s="917">
        <v>67501.000000869972</v>
      </c>
      <c r="E18" s="317" t="s">
        <v>148</v>
      </c>
    </row>
    <row r="19" spans="1:5" ht="35.1" customHeight="1" x14ac:dyDescent="0.25">
      <c r="A19" s="482" t="s">
        <v>51</v>
      </c>
      <c r="B19" s="916">
        <v>46223.561160349811</v>
      </c>
      <c r="C19" s="916">
        <v>379.43884160899995</v>
      </c>
      <c r="D19" s="916">
        <v>46603.000001958819</v>
      </c>
      <c r="E19" s="443" t="s">
        <v>149</v>
      </c>
    </row>
    <row r="20" spans="1:5" ht="35.1" customHeight="1" x14ac:dyDescent="0.25">
      <c r="A20" s="376" t="s">
        <v>17</v>
      </c>
      <c r="B20" s="917">
        <v>43477.02157308477</v>
      </c>
      <c r="C20" s="917">
        <v>7386.9784252599848</v>
      </c>
      <c r="D20" s="917">
        <v>50863.999998344734</v>
      </c>
      <c r="E20" s="317" t="s">
        <v>150</v>
      </c>
    </row>
    <row r="21" spans="1:5" ht="35.1" customHeight="1" x14ac:dyDescent="0.25">
      <c r="A21" s="482" t="s">
        <v>18</v>
      </c>
      <c r="B21" s="916">
        <v>52161.463243603845</v>
      </c>
      <c r="C21" s="916">
        <v>1664.5367514960014</v>
      </c>
      <c r="D21" s="916">
        <v>53825.999995099817</v>
      </c>
      <c r="E21" s="443" t="s">
        <v>151</v>
      </c>
    </row>
    <row r="22" spans="1:5" ht="35.1" customHeight="1" thickBot="1" x14ac:dyDescent="0.3">
      <c r="A22" s="483" t="s">
        <v>52</v>
      </c>
      <c r="B22" s="918">
        <v>107395.51627690042</v>
      </c>
      <c r="C22" s="918">
        <v>4115.4837196500002</v>
      </c>
      <c r="D22" s="918">
        <v>111510.99999655042</v>
      </c>
      <c r="E22" s="445" t="s">
        <v>152</v>
      </c>
    </row>
    <row r="23" spans="1:5" ht="35.1" customHeight="1" thickTop="1" thickBot="1" x14ac:dyDescent="0.3">
      <c r="A23" s="246" t="s">
        <v>21</v>
      </c>
      <c r="B23" s="919">
        <v>1944272.8943841681</v>
      </c>
      <c r="C23" s="919">
        <v>111427.10549239222</v>
      </c>
      <c r="D23" s="919">
        <v>2055699.9998765781</v>
      </c>
      <c r="E23" s="285" t="s">
        <v>33</v>
      </c>
    </row>
    <row r="24" spans="1:5" ht="35.1" customHeight="1" thickTop="1" x14ac:dyDescent="0.25">
      <c r="A24" s="1465" t="s">
        <v>505</v>
      </c>
      <c r="B24" s="1465"/>
      <c r="C24" s="1470" t="s">
        <v>492</v>
      </c>
      <c r="D24" s="1470"/>
      <c r="E24" s="1470"/>
    </row>
    <row r="25" spans="1:5" ht="35.1" customHeight="1" x14ac:dyDescent="0.25">
      <c r="A25" s="564" t="s">
        <v>493</v>
      </c>
      <c r="B25" s="920">
        <v>80308.364212400251</v>
      </c>
      <c r="C25" s="920">
        <v>4558.6357894000002</v>
      </c>
      <c r="D25" s="920">
        <v>84867.000001800014</v>
      </c>
      <c r="E25" s="452" t="s">
        <v>496</v>
      </c>
    </row>
    <row r="26" spans="1:5" ht="35.1" customHeight="1" x14ac:dyDescent="0.25">
      <c r="A26" s="484" t="s">
        <v>494</v>
      </c>
      <c r="B26" s="921">
        <v>167155.99979110219</v>
      </c>
      <c r="C26" s="921">
        <v>1475.0002104000005</v>
      </c>
      <c r="D26" s="921">
        <v>168631.00000150225</v>
      </c>
      <c r="E26" s="453" t="s">
        <v>497</v>
      </c>
    </row>
    <row r="27" spans="1:5" ht="35.1" customHeight="1" thickBot="1" x14ac:dyDescent="0.3">
      <c r="A27" s="487" t="s">
        <v>495</v>
      </c>
      <c r="B27" s="922">
        <v>213582.90243040011</v>
      </c>
      <c r="C27" s="922">
        <v>12882.09760619999</v>
      </c>
      <c r="D27" s="922">
        <v>226465.00003660016</v>
      </c>
      <c r="E27" s="455" t="s">
        <v>498</v>
      </c>
    </row>
    <row r="28" spans="1:5" ht="35.1" customHeight="1" thickTop="1" thickBot="1" x14ac:dyDescent="0.3">
      <c r="A28" s="104" t="s">
        <v>21</v>
      </c>
      <c r="B28" s="923">
        <v>461047.26643389557</v>
      </c>
      <c r="C28" s="923">
        <v>18915.733606000013</v>
      </c>
      <c r="D28" s="923">
        <v>479963.00003989454</v>
      </c>
      <c r="E28" s="567" t="s">
        <v>33</v>
      </c>
    </row>
    <row r="29" spans="1:5" ht="35.1" customHeight="1" thickTop="1" thickBot="1" x14ac:dyDescent="0.3">
      <c r="A29" s="246" t="s">
        <v>502</v>
      </c>
      <c r="B29" s="919">
        <v>2405320.1608180888</v>
      </c>
      <c r="C29" s="919">
        <v>130342.8390983921</v>
      </c>
      <c r="D29" s="919">
        <v>2535662.9999164115</v>
      </c>
      <c r="E29" s="285" t="s">
        <v>648</v>
      </c>
    </row>
    <row r="30" spans="1:5" ht="15.75" thickTop="1" x14ac:dyDescent="0.25">
      <c r="A30" s="86"/>
      <c r="B30" s="87"/>
      <c r="C30" s="87"/>
      <c r="D30" s="87"/>
      <c r="E30" s="87"/>
    </row>
    <row r="31" spans="1:5" x14ac:dyDescent="0.25">
      <c r="A31" s="86"/>
      <c r="B31" s="87"/>
      <c r="C31" s="87"/>
      <c r="D31" s="87"/>
      <c r="E31" s="87"/>
    </row>
    <row r="32" spans="1:5" x14ac:dyDescent="0.25">
      <c r="A32" s="88"/>
      <c r="B32" s="87"/>
      <c r="C32" s="87"/>
      <c r="D32" s="87"/>
      <c r="E32" s="87"/>
    </row>
  </sheetData>
  <mergeCells count="10">
    <mergeCell ref="A24:B24"/>
    <mergeCell ref="C24:E24"/>
    <mergeCell ref="A1:E1"/>
    <mergeCell ref="A2:E2"/>
    <mergeCell ref="D3:E3"/>
    <mergeCell ref="A4:A7"/>
    <mergeCell ref="B4:C4"/>
    <mergeCell ref="E4:E7"/>
    <mergeCell ref="B5:C5"/>
    <mergeCell ref="D4:D6"/>
  </mergeCells>
  <printOptions horizontalCentered="1"/>
  <pageMargins left="0.25" right="0.25" top="0.75" bottom="0.75" header="0.3" footer="0.3"/>
  <pageSetup paperSize="9" scale="75" orientation="portrait" r:id="rId1"/>
  <headerFooter>
    <oddFooter xml:space="preserve">&amp;C&amp;"-,Bold"&amp;14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rightToLeft="1" view="pageBreakPreview" zoomScale="60" workbookViewId="0">
      <selection activeCell="G7" sqref="G7:I14"/>
    </sheetView>
  </sheetViews>
  <sheetFormatPr defaultRowHeight="15" x14ac:dyDescent="0.25"/>
  <cols>
    <col min="1" max="1" width="28.28515625" customWidth="1"/>
    <col min="2" max="2" width="36.5703125" customWidth="1"/>
    <col min="3" max="3" width="35.42578125" customWidth="1"/>
    <col min="4" max="4" width="24" customWidth="1"/>
    <col min="5" max="5" width="32.42578125" customWidth="1"/>
    <col min="6" max="6" width="14.28515625" customWidth="1"/>
    <col min="7" max="7" width="16.140625" customWidth="1"/>
    <col min="8" max="8" width="19.28515625" customWidth="1"/>
    <col min="9" max="9" width="18.7109375" customWidth="1"/>
    <col min="10" max="10" width="10.85546875" customWidth="1"/>
    <col min="11" max="11" width="14.85546875" customWidth="1"/>
  </cols>
  <sheetData>
    <row r="1" spans="1:9" ht="27.75" customHeight="1" x14ac:dyDescent="0.25">
      <c r="A1" s="1142" t="s">
        <v>649</v>
      </c>
      <c r="B1" s="1142"/>
      <c r="C1" s="1142"/>
      <c r="D1" s="1142"/>
      <c r="E1" s="1142"/>
    </row>
    <row r="2" spans="1:9" ht="24.75" customHeight="1" x14ac:dyDescent="0.25">
      <c r="A2" s="1142" t="s">
        <v>650</v>
      </c>
      <c r="B2" s="1142"/>
      <c r="C2" s="1142"/>
      <c r="D2" s="1142"/>
      <c r="E2" s="1142"/>
    </row>
    <row r="3" spans="1:9" ht="26.25" customHeight="1" thickBot="1" x14ac:dyDescent="0.3">
      <c r="A3" s="264" t="s">
        <v>199</v>
      </c>
      <c r="B3" s="256"/>
      <c r="C3" s="256"/>
      <c r="D3" s="218"/>
      <c r="E3" s="218" t="s">
        <v>434</v>
      </c>
    </row>
    <row r="4" spans="1:9" ht="28.5" customHeight="1" thickTop="1" thickBot="1" x14ac:dyDescent="0.3">
      <c r="A4" s="1445" t="s">
        <v>34</v>
      </c>
      <c r="B4" s="1474" t="s">
        <v>36</v>
      </c>
      <c r="C4" s="1475"/>
      <c r="D4" s="1440" t="s">
        <v>502</v>
      </c>
      <c r="E4" s="1263" t="s">
        <v>78</v>
      </c>
    </row>
    <row r="5" spans="1:9" ht="23.25" customHeight="1" thickBot="1" x14ac:dyDescent="0.3">
      <c r="A5" s="1446"/>
      <c r="B5" s="1478" t="s">
        <v>402</v>
      </c>
      <c r="C5" s="1479"/>
      <c r="D5" s="1441"/>
      <c r="E5" s="1295"/>
    </row>
    <row r="6" spans="1:9" ht="31.5" customHeight="1" thickBot="1" x14ac:dyDescent="0.3">
      <c r="A6" s="1446"/>
      <c r="B6" s="284" t="s">
        <v>112</v>
      </c>
      <c r="C6" s="284" t="s">
        <v>248</v>
      </c>
      <c r="D6" s="1441"/>
      <c r="E6" s="1295"/>
    </row>
    <row r="7" spans="1:9" ht="44.25" customHeight="1" thickTop="1" thickBot="1" x14ac:dyDescent="0.3">
      <c r="A7" s="1447"/>
      <c r="B7" s="694" t="s">
        <v>365</v>
      </c>
      <c r="C7" s="694" t="s">
        <v>403</v>
      </c>
      <c r="D7" s="695" t="s">
        <v>648</v>
      </c>
      <c r="E7" s="1264"/>
    </row>
    <row r="8" spans="1:9" ht="44.25" customHeight="1" thickTop="1" x14ac:dyDescent="0.25">
      <c r="A8" s="496" t="s">
        <v>511</v>
      </c>
      <c r="B8" s="965">
        <v>593525.62743245857</v>
      </c>
      <c r="C8" s="965">
        <v>16224.912525870002</v>
      </c>
      <c r="D8" s="965">
        <v>609750.53995832533</v>
      </c>
      <c r="E8" s="527" t="s">
        <v>540</v>
      </c>
    </row>
    <row r="9" spans="1:9" ht="39.75" customHeight="1" x14ac:dyDescent="0.25">
      <c r="A9" s="505" t="s">
        <v>471</v>
      </c>
      <c r="B9" s="966">
        <v>171644.85643552832</v>
      </c>
      <c r="C9" s="966">
        <v>788.60353207999992</v>
      </c>
      <c r="D9" s="967">
        <v>172433.45996760824</v>
      </c>
      <c r="E9" s="498" t="s">
        <v>541</v>
      </c>
      <c r="F9" s="113"/>
    </row>
    <row r="10" spans="1:9" ht="44.25" customHeight="1" x14ac:dyDescent="0.25">
      <c r="A10" s="506" t="s">
        <v>446</v>
      </c>
      <c r="B10" s="968">
        <v>44313.647486167785</v>
      </c>
      <c r="C10" s="968">
        <v>1697.3525247750015</v>
      </c>
      <c r="D10" s="969">
        <v>46011.000010942749</v>
      </c>
      <c r="E10" s="477" t="s">
        <v>451</v>
      </c>
      <c r="F10" s="113"/>
    </row>
    <row r="11" spans="1:9" ht="44.25" customHeight="1" x14ac:dyDescent="0.25">
      <c r="A11" s="505" t="s">
        <v>1</v>
      </c>
      <c r="B11" s="966">
        <v>407867.63146556955</v>
      </c>
      <c r="C11" s="966">
        <v>41666.368534059984</v>
      </c>
      <c r="D11" s="970">
        <v>449533.99999963224</v>
      </c>
      <c r="E11" s="498" t="s">
        <v>135</v>
      </c>
      <c r="F11" s="113"/>
    </row>
    <row r="12" spans="1:9" ht="39" customHeight="1" x14ac:dyDescent="0.25">
      <c r="A12" s="506" t="s">
        <v>2</v>
      </c>
      <c r="B12" s="968">
        <v>921561.06138899224</v>
      </c>
      <c r="C12" s="968">
        <v>35586.938596500018</v>
      </c>
      <c r="D12" s="969">
        <v>957147.99998549256</v>
      </c>
      <c r="E12" s="477" t="s">
        <v>136</v>
      </c>
      <c r="F12" s="113"/>
    </row>
    <row r="13" spans="1:9" ht="44.25" customHeight="1" x14ac:dyDescent="0.25">
      <c r="A13" s="505" t="s">
        <v>461</v>
      </c>
      <c r="B13" s="966">
        <v>230529.68793009114</v>
      </c>
      <c r="C13" s="966">
        <v>31428.312068520139</v>
      </c>
      <c r="D13" s="970">
        <v>261957.99999861233</v>
      </c>
      <c r="E13" s="497" t="s">
        <v>460</v>
      </c>
      <c r="F13" s="113"/>
    </row>
    <row r="14" spans="1:9" ht="39" customHeight="1" thickBot="1" x14ac:dyDescent="0.3">
      <c r="A14" s="568" t="s">
        <v>5</v>
      </c>
      <c r="B14" s="971">
        <v>35877.648679210819</v>
      </c>
      <c r="C14" s="971">
        <v>2950.3513165880113</v>
      </c>
      <c r="D14" s="972">
        <v>38827.999995798804</v>
      </c>
      <c r="E14" s="480" t="s">
        <v>137</v>
      </c>
      <c r="F14" s="113"/>
    </row>
    <row r="15" spans="1:9" ht="34.5" customHeight="1" thickTop="1" thickBot="1" x14ac:dyDescent="0.3">
      <c r="A15" s="314" t="s">
        <v>502</v>
      </c>
      <c r="B15" s="973">
        <v>2405320.1608180888</v>
      </c>
      <c r="C15" s="973">
        <v>130342.8390983921</v>
      </c>
      <c r="D15" s="973">
        <v>2535662.9999164115</v>
      </c>
      <c r="E15" s="263" t="s">
        <v>648</v>
      </c>
      <c r="H15" s="581"/>
      <c r="I15" s="581"/>
    </row>
    <row r="16" spans="1:9" ht="30" customHeight="1" thickTop="1" x14ac:dyDescent="0.25">
      <c r="A16" s="87"/>
      <c r="B16" s="87"/>
      <c r="C16" s="87"/>
      <c r="D16" s="87"/>
    </row>
    <row r="17" spans="1:4" x14ac:dyDescent="0.25">
      <c r="A17" s="87"/>
      <c r="B17" s="87"/>
      <c r="C17" s="87"/>
      <c r="D17" s="87"/>
    </row>
    <row r="18" spans="1:4" x14ac:dyDescent="0.25">
      <c r="A18" s="87"/>
      <c r="B18" s="87"/>
      <c r="C18" s="87"/>
      <c r="D18" s="87"/>
    </row>
    <row r="19" spans="1:4" x14ac:dyDescent="0.25">
      <c r="A19" s="87"/>
      <c r="B19" s="87"/>
      <c r="C19" s="87"/>
      <c r="D19" s="87"/>
    </row>
    <row r="20" spans="1:4" x14ac:dyDescent="0.25">
      <c r="A20" s="87"/>
      <c r="B20" s="87"/>
      <c r="C20" s="87"/>
      <c r="D20" s="87"/>
    </row>
    <row r="21" spans="1:4" x14ac:dyDescent="0.25">
      <c r="A21" s="87"/>
      <c r="B21" s="87"/>
      <c r="C21" s="87"/>
      <c r="D21" s="87"/>
    </row>
    <row r="22" spans="1:4" x14ac:dyDescent="0.25">
      <c r="A22" s="87"/>
      <c r="B22" s="87"/>
      <c r="C22" s="87"/>
      <c r="D22" s="87"/>
    </row>
    <row r="23" spans="1:4" x14ac:dyDescent="0.25">
      <c r="A23" s="87"/>
      <c r="B23" s="87"/>
      <c r="C23" s="87"/>
      <c r="D23" s="87"/>
    </row>
  </sheetData>
  <mergeCells count="7">
    <mergeCell ref="A1:E1"/>
    <mergeCell ref="A2:E2"/>
    <mergeCell ref="A4:A7"/>
    <mergeCell ref="B4:C4"/>
    <mergeCell ref="D4:D6"/>
    <mergeCell ref="E4:E7"/>
    <mergeCell ref="B5:C5"/>
  </mergeCells>
  <printOptions horizontalCentered="1"/>
  <pageMargins left="0.25" right="0.25" top="0.75" bottom="0.75" header="0.3" footer="0.3"/>
  <pageSetup paperSize="9" scale="83" orientation="landscape" r:id="rId1"/>
  <headerFooter>
    <oddFooter xml:space="preserve">&amp;C&amp;"-,Bold"&amp;14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32"/>
  <sheetViews>
    <sheetView rightToLeft="1" view="pageBreakPreview" topLeftCell="A13" zoomScale="60" workbookViewId="0">
      <selection activeCell="B5" sqref="B5:I5"/>
    </sheetView>
  </sheetViews>
  <sheetFormatPr defaultRowHeight="15" x14ac:dyDescent="0.25"/>
  <cols>
    <col min="1" max="1" width="15.85546875" customWidth="1"/>
    <col min="2" max="2" width="15.7109375" customWidth="1"/>
    <col min="3" max="3" width="20.5703125" customWidth="1"/>
    <col min="4" max="4" width="18.42578125" customWidth="1"/>
    <col min="5" max="5" width="19.7109375" customWidth="1"/>
    <col min="6" max="6" width="20.140625" customWidth="1"/>
    <col min="7" max="7" width="19.5703125" customWidth="1"/>
    <col min="8" max="8" width="14.7109375" customWidth="1"/>
    <col min="9" max="9" width="17.7109375" customWidth="1"/>
    <col min="10" max="10" width="15.140625" customWidth="1"/>
    <col min="11" max="11" width="19.42578125" customWidth="1"/>
    <col min="12" max="12" width="22" customWidth="1"/>
    <col min="15" max="15" width="20.5703125" bestFit="1" customWidth="1"/>
    <col min="17" max="17" width="20.5703125" bestFit="1" customWidth="1"/>
    <col min="19" max="19" width="20.5703125" bestFit="1" customWidth="1"/>
    <col min="21" max="22" width="20.5703125" bestFit="1" customWidth="1"/>
  </cols>
  <sheetData>
    <row r="1" spans="1:22" ht="18" customHeight="1" x14ac:dyDescent="0.25">
      <c r="A1" s="1270" t="s">
        <v>651</v>
      </c>
      <c r="B1" s="1270"/>
      <c r="C1" s="1270"/>
      <c r="D1" s="1270"/>
      <c r="E1" s="1270"/>
      <c r="F1" s="1270"/>
      <c r="G1" s="1270"/>
      <c r="H1" s="1270"/>
      <c r="I1" s="1270"/>
      <c r="J1" s="1270"/>
      <c r="K1" s="1270"/>
      <c r="L1" s="1270"/>
    </row>
    <row r="2" spans="1:22" ht="22.5" customHeight="1" x14ac:dyDescent="0.25">
      <c r="A2" s="1298" t="s">
        <v>652</v>
      </c>
      <c r="B2" s="1298"/>
      <c r="C2" s="1298"/>
      <c r="D2" s="1298"/>
      <c r="E2" s="1298"/>
      <c r="F2" s="1298"/>
      <c r="G2" s="1298"/>
      <c r="H2" s="1298"/>
      <c r="I2" s="1298"/>
      <c r="J2" s="1298"/>
      <c r="K2" s="1298"/>
      <c r="L2" s="1298"/>
    </row>
    <row r="3" spans="1:22" ht="18.75" customHeight="1" thickBot="1" x14ac:dyDescent="0.3">
      <c r="A3" s="218" t="s">
        <v>275</v>
      </c>
      <c r="B3" s="106"/>
      <c r="C3" s="106"/>
      <c r="D3" s="106"/>
      <c r="E3" s="106"/>
      <c r="F3" s="106"/>
      <c r="G3" s="106"/>
      <c r="H3" s="106"/>
      <c r="I3" s="106"/>
      <c r="J3" s="106"/>
      <c r="K3" s="218"/>
      <c r="L3" s="218" t="s">
        <v>435</v>
      </c>
    </row>
    <row r="4" spans="1:22" ht="22.5" customHeight="1" thickTop="1" thickBot="1" x14ac:dyDescent="0.3">
      <c r="A4" s="1445" t="s">
        <v>37</v>
      </c>
      <c r="B4" s="1489" t="s">
        <v>20</v>
      </c>
      <c r="C4" s="1302"/>
      <c r="D4" s="1302"/>
      <c r="E4" s="1302"/>
      <c r="F4" s="1302"/>
      <c r="G4" s="1302"/>
      <c r="H4" s="1302"/>
      <c r="I4" s="1303"/>
      <c r="J4" s="1487" t="s">
        <v>40</v>
      </c>
      <c r="K4" s="1299"/>
      <c r="L4" s="1263" t="s">
        <v>74</v>
      </c>
    </row>
    <row r="5" spans="1:22" ht="18.75" customHeight="1" thickBot="1" x14ac:dyDescent="0.3">
      <c r="A5" s="1446"/>
      <c r="B5" s="1481" t="s">
        <v>255</v>
      </c>
      <c r="C5" s="1482"/>
      <c r="D5" s="1482"/>
      <c r="E5" s="1483"/>
      <c r="F5" s="1483"/>
      <c r="G5" s="1483"/>
      <c r="H5" s="1483"/>
      <c r="I5" s="1484"/>
      <c r="J5" s="1488"/>
      <c r="K5" s="1294"/>
      <c r="L5" s="1295"/>
    </row>
    <row r="6" spans="1:22" ht="19.5" customHeight="1" thickBot="1" x14ac:dyDescent="0.3">
      <c r="A6" s="1446"/>
      <c r="B6" s="1480" t="s">
        <v>511</v>
      </c>
      <c r="C6" s="1480"/>
      <c r="D6" s="1480" t="s">
        <v>469</v>
      </c>
      <c r="E6" s="1480"/>
      <c r="F6" s="1485" t="s">
        <v>446</v>
      </c>
      <c r="G6" s="1485"/>
      <c r="H6" s="1485" t="s">
        <v>1</v>
      </c>
      <c r="I6" s="1485"/>
      <c r="J6" s="1486" t="s">
        <v>655</v>
      </c>
      <c r="K6" s="1300"/>
      <c r="L6" s="1295"/>
    </row>
    <row r="7" spans="1:22" ht="15.75" customHeight="1" thickBot="1" x14ac:dyDescent="0.3">
      <c r="A7" s="1446"/>
      <c r="B7" s="1480" t="s">
        <v>540</v>
      </c>
      <c r="C7" s="1480"/>
      <c r="D7" s="1480" t="s">
        <v>541</v>
      </c>
      <c r="E7" s="1480"/>
      <c r="F7" s="1480" t="s">
        <v>456</v>
      </c>
      <c r="G7" s="1480"/>
      <c r="H7" s="1480" t="s">
        <v>135</v>
      </c>
      <c r="I7" s="1480"/>
      <c r="J7" s="1486"/>
      <c r="K7" s="1300"/>
      <c r="L7" s="1295"/>
    </row>
    <row r="8" spans="1:22" ht="21" customHeight="1" thickBot="1" x14ac:dyDescent="0.3">
      <c r="A8" s="1446"/>
      <c r="B8" s="1057" t="s">
        <v>201</v>
      </c>
      <c r="C8" s="1110" t="s">
        <v>202</v>
      </c>
      <c r="D8" s="1057" t="s">
        <v>201</v>
      </c>
      <c r="E8" s="1110" t="s">
        <v>202</v>
      </c>
      <c r="F8" s="1057" t="s">
        <v>201</v>
      </c>
      <c r="G8" s="1110" t="s">
        <v>202</v>
      </c>
      <c r="H8" s="1057" t="s">
        <v>201</v>
      </c>
      <c r="I8" s="1110" t="s">
        <v>202</v>
      </c>
      <c r="J8" s="107" t="s">
        <v>201</v>
      </c>
      <c r="K8" s="689" t="s">
        <v>202</v>
      </c>
      <c r="L8" s="1295"/>
    </row>
    <row r="9" spans="1:22" ht="42" customHeight="1" thickBot="1" x14ac:dyDescent="0.3">
      <c r="A9" s="1447"/>
      <c r="B9" s="291" t="s">
        <v>315</v>
      </c>
      <c r="C9" s="292" t="s">
        <v>404</v>
      </c>
      <c r="D9" s="291" t="s">
        <v>315</v>
      </c>
      <c r="E9" s="292" t="s">
        <v>404</v>
      </c>
      <c r="F9" s="291" t="s">
        <v>315</v>
      </c>
      <c r="G9" s="292" t="s">
        <v>404</v>
      </c>
      <c r="H9" s="291" t="s">
        <v>315</v>
      </c>
      <c r="I9" s="292" t="s">
        <v>404</v>
      </c>
      <c r="J9" s="291" t="s">
        <v>315</v>
      </c>
      <c r="K9" s="292" t="s">
        <v>405</v>
      </c>
      <c r="L9" s="1264"/>
    </row>
    <row r="10" spans="1:22" ht="24.95" customHeight="1" thickTop="1" x14ac:dyDescent="0.25">
      <c r="A10" s="265" t="s">
        <v>48</v>
      </c>
      <c r="B10" s="975">
        <v>24808.835822399964</v>
      </c>
      <c r="C10" s="975">
        <v>0</v>
      </c>
      <c r="D10" s="975">
        <v>4873.1641793999997</v>
      </c>
      <c r="E10" s="975">
        <v>0</v>
      </c>
      <c r="F10" s="975">
        <v>293.00000004000071</v>
      </c>
      <c r="G10" s="975">
        <v>2.6636363639999998</v>
      </c>
      <c r="H10" s="975">
        <v>5296.0000013900262</v>
      </c>
      <c r="I10" s="975">
        <v>3043.880399470012</v>
      </c>
      <c r="J10" s="975">
        <v>35271.000003230067</v>
      </c>
      <c r="K10" s="975">
        <v>3046.544035834012</v>
      </c>
      <c r="L10" s="441" t="s">
        <v>138</v>
      </c>
      <c r="M10" s="113"/>
      <c r="O10" s="118">
        <v>14254.752545600018</v>
      </c>
      <c r="P10" s="118">
        <v>0</v>
      </c>
      <c r="Q10" s="118">
        <v>2800.0406785999994</v>
      </c>
      <c r="R10" s="118">
        <v>0</v>
      </c>
      <c r="S10" s="118">
        <v>14000.203393000018</v>
      </c>
      <c r="T10" s="118">
        <v>127.27457630000001</v>
      </c>
      <c r="U10" s="118">
        <v>38309.647466299757</v>
      </c>
      <c r="V10" s="118">
        <v>22018.501699899964</v>
      </c>
    </row>
    <row r="11" spans="1:22" ht="24.95" customHeight="1" x14ac:dyDescent="0.25">
      <c r="A11" s="442" t="s">
        <v>6</v>
      </c>
      <c r="B11" s="976">
        <v>14519.700003600012</v>
      </c>
      <c r="C11" s="976">
        <v>0</v>
      </c>
      <c r="D11" s="976">
        <v>1613.3000004000003</v>
      </c>
      <c r="E11" s="976">
        <v>0</v>
      </c>
      <c r="F11" s="976">
        <v>316.99999997999998</v>
      </c>
      <c r="G11" s="976">
        <v>0</v>
      </c>
      <c r="H11" s="976">
        <v>14064.99999940005</v>
      </c>
      <c r="I11" s="976">
        <v>45.370967739999998</v>
      </c>
      <c r="J11" s="976">
        <v>30515.000003380097</v>
      </c>
      <c r="K11" s="976">
        <v>45.370967739999998</v>
      </c>
      <c r="L11" s="443" t="s">
        <v>139</v>
      </c>
      <c r="M11" s="113"/>
      <c r="O11" s="118">
        <v>7984.2139538400234</v>
      </c>
      <c r="P11" s="118">
        <v>0</v>
      </c>
      <c r="Q11" s="118">
        <v>887.13488375999998</v>
      </c>
      <c r="R11" s="118">
        <v>0</v>
      </c>
      <c r="S11" s="118">
        <v>6653.5116282000154</v>
      </c>
      <c r="T11" s="118">
        <v>0</v>
      </c>
      <c r="U11" s="118">
        <v>22917.651163799932</v>
      </c>
      <c r="V11" s="118">
        <v>73.927906980000003</v>
      </c>
    </row>
    <row r="12" spans="1:22" ht="24.95" customHeight="1" x14ac:dyDescent="0.25">
      <c r="A12" s="267" t="s">
        <v>7</v>
      </c>
      <c r="B12" s="977">
        <v>17004.958679999985</v>
      </c>
      <c r="C12" s="977">
        <v>170.04958679999999</v>
      </c>
      <c r="D12" s="977">
        <v>3571.0413227999989</v>
      </c>
      <c r="E12" s="977">
        <v>0</v>
      </c>
      <c r="F12" s="977">
        <v>1067.9999999899999</v>
      </c>
      <c r="G12" s="977">
        <v>0</v>
      </c>
      <c r="H12" s="977">
        <v>16239.000000539922</v>
      </c>
      <c r="I12" s="977">
        <v>4992.5728156999994</v>
      </c>
      <c r="J12" s="977">
        <v>37883.000003330169</v>
      </c>
      <c r="K12" s="977">
        <v>5162.6224024999983</v>
      </c>
      <c r="L12" s="317" t="s">
        <v>510</v>
      </c>
      <c r="M12" s="113"/>
      <c r="O12" s="118">
        <v>10513.296090000022</v>
      </c>
      <c r="P12" s="118">
        <v>105.1329609</v>
      </c>
      <c r="Q12" s="118">
        <v>2207.7921788999993</v>
      </c>
      <c r="R12" s="118">
        <v>0</v>
      </c>
      <c r="S12" s="118">
        <v>11564.625699000026</v>
      </c>
      <c r="T12" s="118">
        <v>0</v>
      </c>
      <c r="U12" s="118">
        <v>32486.084918099827</v>
      </c>
      <c r="V12" s="118">
        <v>9987.6312855000215</v>
      </c>
    </row>
    <row r="13" spans="1:22" ht="24.95" customHeight="1" x14ac:dyDescent="0.25">
      <c r="A13" s="442" t="s">
        <v>46</v>
      </c>
      <c r="B13" s="976">
        <v>6757.9473676000043</v>
      </c>
      <c r="C13" s="976">
        <v>0</v>
      </c>
      <c r="D13" s="976">
        <v>3119.0526311999993</v>
      </c>
      <c r="E13" s="976">
        <v>129.9605263</v>
      </c>
      <c r="F13" s="976">
        <v>875.00000005000106</v>
      </c>
      <c r="G13" s="976">
        <v>0</v>
      </c>
      <c r="H13" s="976">
        <v>6739.0000004599697</v>
      </c>
      <c r="I13" s="976">
        <v>1465.0000000999992</v>
      </c>
      <c r="J13" s="976">
        <v>17490.999999309934</v>
      </c>
      <c r="K13" s="976">
        <v>1594.9605264000004</v>
      </c>
      <c r="L13" s="443" t="s">
        <v>141</v>
      </c>
      <c r="M13" s="113"/>
      <c r="O13" s="118">
        <v>4180.5508981600005</v>
      </c>
      <c r="P13" s="118">
        <v>0</v>
      </c>
      <c r="Q13" s="118">
        <v>1929.4850299200004</v>
      </c>
      <c r="R13" s="118">
        <v>80.39520958</v>
      </c>
      <c r="S13" s="118">
        <v>8843.4730537999767</v>
      </c>
      <c r="T13" s="118">
        <v>0</v>
      </c>
      <c r="U13" s="118">
        <v>24038.167664420071</v>
      </c>
      <c r="V13" s="118">
        <v>5225.6886227000032</v>
      </c>
    </row>
    <row r="14" spans="1:22" ht="24.95" customHeight="1" x14ac:dyDescent="0.25">
      <c r="A14" s="267" t="s">
        <v>9</v>
      </c>
      <c r="B14" s="977">
        <v>335662.11758399929</v>
      </c>
      <c r="C14" s="977">
        <v>2504.9411759999998</v>
      </c>
      <c r="D14" s="977">
        <v>132761.88232799983</v>
      </c>
      <c r="E14" s="977">
        <v>0</v>
      </c>
      <c r="F14" s="977">
        <v>16494.000006899947</v>
      </c>
      <c r="G14" s="977">
        <v>207.47169819999999</v>
      </c>
      <c r="H14" s="977">
        <v>252411.99999749821</v>
      </c>
      <c r="I14" s="977">
        <v>84283.659129599968</v>
      </c>
      <c r="J14" s="977">
        <v>737329.99991640856</v>
      </c>
      <c r="K14" s="977">
        <v>86996.072003799942</v>
      </c>
      <c r="L14" s="317" t="s">
        <v>142</v>
      </c>
      <c r="M14" s="113"/>
      <c r="O14" s="118">
        <v>92626.529652399826</v>
      </c>
      <c r="P14" s="118">
        <v>691.2427586</v>
      </c>
      <c r="Q14" s="118">
        <v>36635.866205800012</v>
      </c>
      <c r="R14" s="118">
        <v>0</v>
      </c>
      <c r="S14" s="118">
        <v>109907.59861739977</v>
      </c>
      <c r="T14" s="118">
        <v>1382.4855172</v>
      </c>
      <c r="U14" s="118">
        <v>397464.5861949987</v>
      </c>
      <c r="V14" s="118">
        <v>132718.60965119972</v>
      </c>
    </row>
    <row r="15" spans="1:22" ht="24.95" customHeight="1" x14ac:dyDescent="0.25">
      <c r="A15" s="442" t="s">
        <v>10</v>
      </c>
      <c r="B15" s="976">
        <v>20545.533337199977</v>
      </c>
      <c r="C15" s="976">
        <v>0</v>
      </c>
      <c r="D15" s="976">
        <v>708.46666679999998</v>
      </c>
      <c r="E15" s="976">
        <v>0</v>
      </c>
      <c r="F15" s="976">
        <v>497.00000000000131</v>
      </c>
      <c r="G15" s="976">
        <v>4.97</v>
      </c>
      <c r="H15" s="976">
        <v>23050.000000999979</v>
      </c>
      <c r="I15" s="976">
        <v>338.97058824999999</v>
      </c>
      <c r="J15" s="976">
        <v>44801.000005000315</v>
      </c>
      <c r="K15" s="976">
        <v>343.94058825000002</v>
      </c>
      <c r="L15" s="443" t="s">
        <v>143</v>
      </c>
      <c r="M15" s="113"/>
      <c r="O15" s="118">
        <v>14216.444449599994</v>
      </c>
      <c r="P15" s="118">
        <v>0</v>
      </c>
      <c r="Q15" s="118">
        <v>490.22222240000002</v>
      </c>
      <c r="R15" s="118">
        <v>0</v>
      </c>
      <c r="S15" s="118">
        <v>12255.555559999995</v>
      </c>
      <c r="T15" s="118">
        <v>122.55555560000001</v>
      </c>
      <c r="U15" s="118">
        <v>41668.888904000247</v>
      </c>
      <c r="V15" s="118">
        <v>612.77777800000001</v>
      </c>
    </row>
    <row r="16" spans="1:22" ht="24.95" customHeight="1" x14ac:dyDescent="0.25">
      <c r="A16" s="267" t="s">
        <v>11</v>
      </c>
      <c r="B16" s="977">
        <v>11024.5537221</v>
      </c>
      <c r="C16" s="977">
        <v>253.4380166</v>
      </c>
      <c r="D16" s="977">
        <v>4308.4462822000005</v>
      </c>
      <c r="E16" s="977">
        <v>0</v>
      </c>
      <c r="F16" s="977">
        <v>411.00000004599963</v>
      </c>
      <c r="G16" s="977">
        <v>0</v>
      </c>
      <c r="H16" s="977">
        <v>16968.999999000171</v>
      </c>
      <c r="I16" s="977">
        <v>752.32019699999978</v>
      </c>
      <c r="J16" s="977">
        <v>32713.000003346082</v>
      </c>
      <c r="K16" s="977">
        <v>1005.7582135999999</v>
      </c>
      <c r="L16" s="317" t="s">
        <v>144</v>
      </c>
      <c r="M16" s="113"/>
      <c r="O16" s="118">
        <v>4848.9494848500099</v>
      </c>
      <c r="P16" s="118">
        <v>111.4701031</v>
      </c>
      <c r="Q16" s="118">
        <v>1894.9917526999996</v>
      </c>
      <c r="R16" s="118">
        <v>0</v>
      </c>
      <c r="S16" s="118">
        <v>5907.9154643000138</v>
      </c>
      <c r="T16" s="118">
        <v>0</v>
      </c>
      <c r="U16" s="118">
        <v>22628.430929300073</v>
      </c>
      <c r="V16" s="118">
        <v>1003.2309278999998</v>
      </c>
    </row>
    <row r="17" spans="1:22" ht="24.95" customHeight="1" x14ac:dyDescent="0.25">
      <c r="A17" s="442" t="s">
        <v>12</v>
      </c>
      <c r="B17" s="976">
        <v>8029.5583336100053</v>
      </c>
      <c r="C17" s="976">
        <v>0</v>
      </c>
      <c r="D17" s="976">
        <v>3579.4416667900018</v>
      </c>
      <c r="E17" s="976">
        <v>96.741666670000001</v>
      </c>
      <c r="F17" s="976">
        <v>267.00000002999997</v>
      </c>
      <c r="G17" s="976">
        <v>0</v>
      </c>
      <c r="H17" s="976">
        <v>9554.9999989499629</v>
      </c>
      <c r="I17" s="976">
        <v>1455.999999839999</v>
      </c>
      <c r="J17" s="976">
        <v>21430.99999937991</v>
      </c>
      <c r="K17" s="976">
        <v>1552.741666509999</v>
      </c>
      <c r="L17" s="443" t="s">
        <v>145</v>
      </c>
      <c r="M17" s="113"/>
      <c r="O17" s="118">
        <v>7136.3781609100115</v>
      </c>
      <c r="P17" s="118">
        <v>0</v>
      </c>
      <c r="Q17" s="118">
        <v>3181.2770114899986</v>
      </c>
      <c r="R17" s="118">
        <v>85.980459769999996</v>
      </c>
      <c r="S17" s="118">
        <v>7738.2413793000142</v>
      </c>
      <c r="T17" s="118">
        <v>0</v>
      </c>
      <c r="U17" s="118">
        <v>27083.844827549874</v>
      </c>
      <c r="V17" s="118">
        <v>4127.0620689599982</v>
      </c>
    </row>
    <row r="18" spans="1:22" ht="24.95" customHeight="1" x14ac:dyDescent="0.25">
      <c r="A18" s="267" t="s">
        <v>13</v>
      </c>
      <c r="B18" s="977">
        <v>4548.6904761000042</v>
      </c>
      <c r="C18" s="977">
        <v>47.880952379999997</v>
      </c>
      <c r="D18" s="977">
        <v>1484.309523780001</v>
      </c>
      <c r="E18" s="977">
        <v>0</v>
      </c>
      <c r="F18" s="977">
        <v>246.00000001600031</v>
      </c>
      <c r="G18" s="977">
        <v>0</v>
      </c>
      <c r="H18" s="977">
        <v>5891.000001180023</v>
      </c>
      <c r="I18" s="977">
        <v>801.49659879999956</v>
      </c>
      <c r="J18" s="977">
        <v>12170.000001075981</v>
      </c>
      <c r="K18" s="977">
        <v>849.37755117999961</v>
      </c>
      <c r="L18" s="317" t="s">
        <v>146</v>
      </c>
      <c r="M18" s="113"/>
      <c r="O18" s="118">
        <v>8545.2499999999909</v>
      </c>
      <c r="P18" s="118">
        <v>89.95</v>
      </c>
      <c r="Q18" s="118">
        <v>2788.4499999999994</v>
      </c>
      <c r="R18" s="118">
        <v>0</v>
      </c>
      <c r="S18" s="118">
        <v>8005.5499999999893</v>
      </c>
      <c r="T18" s="118">
        <v>0</v>
      </c>
      <c r="U18" s="118">
        <v>26445.300000000134</v>
      </c>
      <c r="V18" s="118">
        <v>3597.9999999999977</v>
      </c>
    </row>
    <row r="19" spans="1:22" ht="24.95" customHeight="1" x14ac:dyDescent="0.25">
      <c r="A19" s="442" t="s">
        <v>49</v>
      </c>
      <c r="B19" s="976">
        <v>13925.953125</v>
      </c>
      <c r="C19" s="976">
        <v>0</v>
      </c>
      <c r="D19" s="976">
        <v>4263.046875</v>
      </c>
      <c r="E19" s="976">
        <v>0</v>
      </c>
      <c r="F19" s="976">
        <v>385.99999997100048</v>
      </c>
      <c r="G19" s="976">
        <v>0</v>
      </c>
      <c r="H19" s="976">
        <v>18521.000001000055</v>
      </c>
      <c r="I19" s="976">
        <v>914.61728400000027</v>
      </c>
      <c r="J19" s="976">
        <v>37096.000000970904</v>
      </c>
      <c r="K19" s="976">
        <v>914.61728400000027</v>
      </c>
      <c r="L19" s="443" t="s">
        <v>147</v>
      </c>
      <c r="M19" s="113"/>
      <c r="O19" s="118">
        <v>7020.455958600005</v>
      </c>
      <c r="P19" s="118">
        <v>0</v>
      </c>
      <c r="Q19" s="118">
        <v>2149.1191710000007</v>
      </c>
      <c r="R19" s="118">
        <v>0</v>
      </c>
      <c r="S19" s="118">
        <v>6948.818652900005</v>
      </c>
      <c r="T19" s="118">
        <v>0</v>
      </c>
      <c r="U19" s="118">
        <v>29013.108808499706</v>
      </c>
      <c r="V19" s="118">
        <v>1432.746114</v>
      </c>
    </row>
    <row r="20" spans="1:22" ht="24.95" customHeight="1" x14ac:dyDescent="0.25">
      <c r="A20" s="267" t="s">
        <v>50</v>
      </c>
      <c r="B20" s="977">
        <v>15002.42975280003</v>
      </c>
      <c r="C20" s="977">
        <v>0</v>
      </c>
      <c r="D20" s="977">
        <v>1351.5702480000002</v>
      </c>
      <c r="E20" s="977">
        <v>0</v>
      </c>
      <c r="F20" s="977">
        <v>148</v>
      </c>
      <c r="G20" s="977">
        <v>0</v>
      </c>
      <c r="H20" s="977">
        <v>18272.000000099935</v>
      </c>
      <c r="I20" s="977">
        <v>2104.0484848599986</v>
      </c>
      <c r="J20" s="977">
        <v>34774.000000899898</v>
      </c>
      <c r="K20" s="977">
        <v>2104.0484848599986</v>
      </c>
      <c r="L20" s="317" t="s">
        <v>148</v>
      </c>
      <c r="M20" s="113"/>
      <c r="O20" s="118">
        <v>8763.2877191099724</v>
      </c>
      <c r="P20" s="118">
        <v>0</v>
      </c>
      <c r="Q20" s="118">
        <v>789.48538009999993</v>
      </c>
      <c r="R20" s="118">
        <v>0</v>
      </c>
      <c r="S20" s="118">
        <v>5842.1918127399895</v>
      </c>
      <c r="T20" s="118">
        <v>0</v>
      </c>
      <c r="U20" s="118">
        <v>26053.017543300095</v>
      </c>
      <c r="V20" s="118">
        <v>3000.0444443799997</v>
      </c>
    </row>
    <row r="21" spans="1:22" ht="24.95" customHeight="1" x14ac:dyDescent="0.25">
      <c r="A21" s="442" t="s">
        <v>51</v>
      </c>
      <c r="B21" s="976">
        <v>6264.7105260599947</v>
      </c>
      <c r="C21" s="976">
        <v>0</v>
      </c>
      <c r="D21" s="976">
        <v>2552.28947358</v>
      </c>
      <c r="E21" s="976">
        <v>0</v>
      </c>
      <c r="F21" s="976">
        <v>594.99999996400015</v>
      </c>
      <c r="G21" s="976">
        <v>5.4587155960000002</v>
      </c>
      <c r="H21" s="976">
        <v>8558.9999987199699</v>
      </c>
      <c r="I21" s="976">
        <v>377.60294112000003</v>
      </c>
      <c r="J21" s="976">
        <v>17970.999998324001</v>
      </c>
      <c r="K21" s="976">
        <v>383.06165671600002</v>
      </c>
      <c r="L21" s="443" t="s">
        <v>149</v>
      </c>
      <c r="M21" s="113"/>
      <c r="O21" s="118">
        <v>4548.0036143700017</v>
      </c>
      <c r="P21" s="118">
        <v>0</v>
      </c>
      <c r="Q21" s="118">
        <v>1852.8903614099991</v>
      </c>
      <c r="R21" s="118">
        <v>0</v>
      </c>
      <c r="S21" s="118">
        <v>6120.1530119299932</v>
      </c>
      <c r="T21" s="118">
        <v>56.148192770000001</v>
      </c>
      <c r="U21" s="118">
        <v>15272.308433440059</v>
      </c>
      <c r="V21" s="118">
        <v>673.77831323999999</v>
      </c>
    </row>
    <row r="22" spans="1:22" ht="24.95" customHeight="1" x14ac:dyDescent="0.25">
      <c r="A22" s="267" t="s">
        <v>17</v>
      </c>
      <c r="B22" s="977">
        <v>9391.4262299600105</v>
      </c>
      <c r="C22" s="977">
        <v>0</v>
      </c>
      <c r="D22" s="977">
        <v>1417.5737705600002</v>
      </c>
      <c r="E22" s="977">
        <v>0</v>
      </c>
      <c r="F22" s="977">
        <v>576.99999997499935</v>
      </c>
      <c r="G22" s="977">
        <v>0</v>
      </c>
      <c r="H22" s="977">
        <v>10509.000000899992</v>
      </c>
      <c r="I22" s="977">
        <v>2273.223404450001</v>
      </c>
      <c r="J22" s="977">
        <v>21895.000001394928</v>
      </c>
      <c r="K22" s="977">
        <v>2273.223404450001</v>
      </c>
      <c r="L22" s="317" t="s">
        <v>150</v>
      </c>
      <c r="M22" s="113"/>
      <c r="O22" s="118">
        <v>6343.0400000000091</v>
      </c>
      <c r="P22" s="118">
        <v>0</v>
      </c>
      <c r="Q22" s="118">
        <v>957.4400000000004</v>
      </c>
      <c r="R22" s="118">
        <v>0</v>
      </c>
      <c r="S22" s="118">
        <v>6283.2000000000089</v>
      </c>
      <c r="T22" s="118">
        <v>0</v>
      </c>
      <c r="U22" s="118">
        <v>16874.880000000034</v>
      </c>
      <c r="V22" s="118">
        <v>3650.2400000000025</v>
      </c>
    </row>
    <row r="23" spans="1:22" ht="24.95" customHeight="1" x14ac:dyDescent="0.25">
      <c r="A23" s="442" t="s">
        <v>18</v>
      </c>
      <c r="B23" s="976">
        <v>17626.499996399965</v>
      </c>
      <c r="C23" s="976">
        <v>0</v>
      </c>
      <c r="D23" s="976">
        <v>1958.4999996000004</v>
      </c>
      <c r="E23" s="976">
        <v>0</v>
      </c>
      <c r="F23" s="976">
        <v>793.99999997999828</v>
      </c>
      <c r="G23" s="976">
        <v>0</v>
      </c>
      <c r="H23" s="976">
        <v>8225.9999989999815</v>
      </c>
      <c r="I23" s="976">
        <v>809.11475399999972</v>
      </c>
      <c r="J23" s="976">
        <v>28604.999994979953</v>
      </c>
      <c r="K23" s="976">
        <v>809.11475399999972</v>
      </c>
      <c r="L23" s="443" t="s">
        <v>151</v>
      </c>
      <c r="M23" s="113"/>
      <c r="O23" s="118">
        <v>6920.4857144400003</v>
      </c>
      <c r="P23" s="118">
        <v>0</v>
      </c>
      <c r="Q23" s="118">
        <v>768.94285716000002</v>
      </c>
      <c r="R23" s="118">
        <v>0</v>
      </c>
      <c r="S23" s="118">
        <v>7048.6428573000003</v>
      </c>
      <c r="T23" s="118">
        <v>0</v>
      </c>
      <c r="U23" s="118">
        <v>19543.96428615</v>
      </c>
      <c r="V23" s="118">
        <v>1922.3571429000001</v>
      </c>
    </row>
    <row r="24" spans="1:22" ht="24.95" customHeight="1" thickBot="1" x14ac:dyDescent="0.3">
      <c r="A24" s="444" t="s">
        <v>52</v>
      </c>
      <c r="B24" s="978">
        <v>34099.624996500017</v>
      </c>
      <c r="C24" s="978">
        <v>0</v>
      </c>
      <c r="D24" s="978">
        <v>4871.3749995000016</v>
      </c>
      <c r="E24" s="978">
        <v>0</v>
      </c>
      <c r="F24" s="978">
        <v>2337.9999999999991</v>
      </c>
      <c r="G24" s="978">
        <v>0</v>
      </c>
      <c r="H24" s="978">
        <v>15592.000000500164</v>
      </c>
      <c r="I24" s="978">
        <v>1093.4649351</v>
      </c>
      <c r="J24" s="978">
        <v>56900.999996499842</v>
      </c>
      <c r="K24" s="978">
        <v>1093.4649351</v>
      </c>
      <c r="L24" s="445" t="s">
        <v>152</v>
      </c>
      <c r="M24" s="113"/>
      <c r="O24" s="118">
        <v>11886.959395500009</v>
      </c>
      <c r="P24" s="118">
        <v>0</v>
      </c>
      <c r="Q24" s="118">
        <v>1698.1370564999995</v>
      </c>
      <c r="R24" s="118">
        <v>0</v>
      </c>
      <c r="S24" s="118">
        <v>14151.142137500021</v>
      </c>
      <c r="T24" s="118">
        <v>0</v>
      </c>
      <c r="U24" s="118">
        <v>43585.517783499738</v>
      </c>
      <c r="V24" s="118">
        <v>3056.6467017</v>
      </c>
    </row>
    <row r="25" spans="1:22" ht="24.95" customHeight="1" thickTop="1" thickBot="1" x14ac:dyDescent="0.3">
      <c r="A25" s="108" t="s">
        <v>265</v>
      </c>
      <c r="B25" s="979">
        <v>539212.53995333705</v>
      </c>
      <c r="C25" s="979">
        <v>2976.3097317799998</v>
      </c>
      <c r="D25" s="979">
        <v>172433.45996760824</v>
      </c>
      <c r="E25" s="979">
        <v>226.70219297</v>
      </c>
      <c r="F25" s="979">
        <v>25306.000006942559</v>
      </c>
      <c r="G25" s="979">
        <v>220.56405015999999</v>
      </c>
      <c r="H25" s="979">
        <v>429894.99999963091</v>
      </c>
      <c r="I25" s="979">
        <v>104751.34250002964</v>
      </c>
      <c r="J25" s="979">
        <v>1166846.9999275364</v>
      </c>
      <c r="K25" s="979">
        <v>108174.91847493956</v>
      </c>
      <c r="L25" s="285" t="s">
        <v>33</v>
      </c>
      <c r="M25" s="113"/>
      <c r="O25" s="118"/>
      <c r="P25" s="118"/>
      <c r="Q25" s="118"/>
      <c r="R25" s="118"/>
      <c r="S25" s="118"/>
      <c r="T25" s="118"/>
      <c r="U25" s="118"/>
      <c r="V25" s="118"/>
    </row>
    <row r="26" spans="1:22" ht="24.95" customHeight="1" thickTop="1" x14ac:dyDescent="0.25">
      <c r="A26" s="1281" t="s">
        <v>505</v>
      </c>
      <c r="B26" s="1281"/>
      <c r="C26" s="389"/>
      <c r="D26" s="389"/>
      <c r="E26" s="389"/>
      <c r="F26" s="389"/>
      <c r="G26" s="389"/>
      <c r="H26" s="389"/>
      <c r="I26" s="389"/>
      <c r="J26" s="1470" t="s">
        <v>492</v>
      </c>
      <c r="K26" s="1470"/>
      <c r="L26" s="1470"/>
      <c r="M26" s="113"/>
      <c r="O26" s="118"/>
      <c r="P26" s="118"/>
      <c r="Q26" s="118"/>
      <c r="R26" s="118"/>
      <c r="S26" s="118"/>
      <c r="T26" s="118"/>
      <c r="U26" s="118"/>
      <c r="V26" s="118"/>
    </row>
    <row r="27" spans="1:22" ht="24.95" customHeight="1" x14ac:dyDescent="0.25">
      <c r="A27" s="507" t="s">
        <v>493</v>
      </c>
      <c r="B27" s="980">
        <v>15114.000000000027</v>
      </c>
      <c r="C27" s="980">
        <v>0</v>
      </c>
      <c r="D27" s="980">
        <v>0</v>
      </c>
      <c r="E27" s="980">
        <v>0</v>
      </c>
      <c r="F27" s="980">
        <v>0</v>
      </c>
      <c r="G27" s="980">
        <v>0</v>
      </c>
      <c r="H27" s="980">
        <v>2392.0000000000055</v>
      </c>
      <c r="I27" s="980">
        <v>0</v>
      </c>
      <c r="J27" s="980">
        <v>17505.999999999913</v>
      </c>
      <c r="K27" s="980">
        <v>0</v>
      </c>
      <c r="L27" s="452" t="s">
        <v>496</v>
      </c>
      <c r="M27" s="113"/>
      <c r="O27" s="118">
        <v>17357.55101999997</v>
      </c>
      <c r="P27" s="118">
        <v>0</v>
      </c>
      <c r="Q27" s="118">
        <v>0</v>
      </c>
      <c r="R27" s="118">
        <v>0</v>
      </c>
      <c r="S27" s="118">
        <v>0</v>
      </c>
      <c r="T27" s="118">
        <v>0</v>
      </c>
      <c r="U27" s="118">
        <v>23143.40136000004</v>
      </c>
      <c r="V27" s="118">
        <v>0</v>
      </c>
    </row>
    <row r="28" spans="1:22" ht="24.95" customHeight="1" x14ac:dyDescent="0.25">
      <c r="A28" s="269" t="s">
        <v>494</v>
      </c>
      <c r="B28" s="981">
        <v>24664.000003499947</v>
      </c>
      <c r="C28" s="981">
        <v>0</v>
      </c>
      <c r="D28" s="981">
        <v>0</v>
      </c>
      <c r="E28" s="981">
        <v>0</v>
      </c>
      <c r="F28" s="981">
        <v>19625.000003999998</v>
      </c>
      <c r="G28" s="981">
        <v>0</v>
      </c>
      <c r="H28" s="981">
        <v>8343.0000000000255</v>
      </c>
      <c r="I28" s="981">
        <v>66.744</v>
      </c>
      <c r="J28" s="981">
        <v>52632.000007500355</v>
      </c>
      <c r="K28" s="981">
        <v>66.744</v>
      </c>
      <c r="L28" s="453" t="s">
        <v>497</v>
      </c>
      <c r="M28" s="113"/>
      <c r="O28" s="118">
        <v>31439.677961999914</v>
      </c>
      <c r="P28" s="118">
        <v>0</v>
      </c>
      <c r="Q28" s="118">
        <v>0</v>
      </c>
      <c r="R28" s="118">
        <v>0</v>
      </c>
      <c r="S28" s="118">
        <v>17148.91525199997</v>
      </c>
      <c r="T28" s="118">
        <v>0</v>
      </c>
      <c r="U28" s="118">
        <v>47635.875699999851</v>
      </c>
      <c r="V28" s="118">
        <v>381.0870056</v>
      </c>
    </row>
    <row r="29" spans="1:22" ht="24.95" customHeight="1" thickBot="1" x14ac:dyDescent="0.3">
      <c r="A29" s="974" t="s">
        <v>495</v>
      </c>
      <c r="B29" s="982">
        <v>30760.000001499957</v>
      </c>
      <c r="C29" s="982">
        <v>2590.3157895999998</v>
      </c>
      <c r="D29" s="982">
        <v>0</v>
      </c>
      <c r="E29" s="982">
        <v>0</v>
      </c>
      <c r="F29" s="982">
        <v>1080</v>
      </c>
      <c r="G29" s="982">
        <v>324</v>
      </c>
      <c r="H29" s="982">
        <v>8903.9999999999982</v>
      </c>
      <c r="I29" s="982">
        <v>2386.2719999999999</v>
      </c>
      <c r="J29" s="982">
        <v>40744.000001500164</v>
      </c>
      <c r="K29" s="982">
        <v>5300.5877895999993</v>
      </c>
      <c r="L29" s="455" t="s">
        <v>498</v>
      </c>
      <c r="M29" s="113"/>
      <c r="O29" s="118">
        <v>26397.760732000035</v>
      </c>
      <c r="P29" s="118">
        <v>2222.9693247999999</v>
      </c>
      <c r="Q29" s="118">
        <v>0</v>
      </c>
      <c r="R29" s="118">
        <v>0</v>
      </c>
      <c r="S29" s="118">
        <v>25008.404904000028</v>
      </c>
      <c r="T29" s="118">
        <v>7502.5214711999952</v>
      </c>
      <c r="U29" s="118">
        <v>69467.791400000147</v>
      </c>
      <c r="V29" s="118">
        <v>18617.368095199996</v>
      </c>
    </row>
    <row r="30" spans="1:22" ht="24.95" customHeight="1" thickTop="1" thickBot="1" x14ac:dyDescent="0.3">
      <c r="A30" s="687" t="s">
        <v>265</v>
      </c>
      <c r="B30" s="983">
        <v>70538.000005000184</v>
      </c>
      <c r="C30" s="983">
        <v>2590.3157895999998</v>
      </c>
      <c r="D30" s="983">
        <v>0</v>
      </c>
      <c r="E30" s="983">
        <v>0</v>
      </c>
      <c r="F30" s="983">
        <v>20705.000003999998</v>
      </c>
      <c r="G30" s="983">
        <v>324</v>
      </c>
      <c r="H30" s="983">
        <v>19639.000000000149</v>
      </c>
      <c r="I30" s="983">
        <v>2453.0159999999996</v>
      </c>
      <c r="J30" s="983">
        <v>110882.00000899936</v>
      </c>
      <c r="K30" s="983">
        <v>5367.3317896000008</v>
      </c>
      <c r="L30" s="567" t="s">
        <v>33</v>
      </c>
      <c r="M30" s="113"/>
    </row>
    <row r="31" spans="1:22" ht="24.95" customHeight="1" thickTop="1" thickBot="1" x14ac:dyDescent="0.3">
      <c r="A31" s="108" t="s">
        <v>502</v>
      </c>
      <c r="B31" s="979">
        <v>609750.53995832533</v>
      </c>
      <c r="C31" s="979">
        <v>5566.6255213799986</v>
      </c>
      <c r="D31" s="979">
        <v>172433.45996760824</v>
      </c>
      <c r="E31" s="979">
        <v>226.70219297</v>
      </c>
      <c r="F31" s="979">
        <v>46011.000010942749</v>
      </c>
      <c r="G31" s="979">
        <v>544.56405016000008</v>
      </c>
      <c r="H31" s="979">
        <v>449533.99999963224</v>
      </c>
      <c r="I31" s="979">
        <v>107204.35850002943</v>
      </c>
      <c r="J31" s="979">
        <v>1277728.9999366077</v>
      </c>
      <c r="K31" s="979">
        <v>113542.25026453988</v>
      </c>
      <c r="L31" s="285" t="s">
        <v>648</v>
      </c>
      <c r="M31" s="113"/>
    </row>
    <row r="32" spans="1:22" ht="15.75" thickTop="1" x14ac:dyDescent="0.25"/>
  </sheetData>
  <mergeCells count="18">
    <mergeCell ref="B6:C6"/>
    <mergeCell ref="B4:I4"/>
    <mergeCell ref="A26:B26"/>
    <mergeCell ref="J26:L26"/>
    <mergeCell ref="D6:E6"/>
    <mergeCell ref="A1:L1"/>
    <mergeCell ref="A2:L2"/>
    <mergeCell ref="B5:I5"/>
    <mergeCell ref="H6:I6"/>
    <mergeCell ref="J6:K7"/>
    <mergeCell ref="A4:A9"/>
    <mergeCell ref="J4:K5"/>
    <mergeCell ref="L4:L9"/>
    <mergeCell ref="F6:G6"/>
    <mergeCell ref="F7:G7"/>
    <mergeCell ref="H7:I7"/>
    <mergeCell ref="B7:C7"/>
    <mergeCell ref="D7:E7"/>
  </mergeCells>
  <printOptions horizontalCentered="1"/>
  <pageMargins left="0.25" right="0.25" top="0.75" bottom="0.75" header="0.3" footer="0.3"/>
  <pageSetup paperSize="9" scale="65" orientation="landscape" r:id="rId1"/>
  <headerFooter>
    <oddFooter xml:space="preserve">&amp;C&amp;"-,Bold"&amp;14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32"/>
  <sheetViews>
    <sheetView rightToLeft="1" view="pageBreakPreview" topLeftCell="A22" zoomScale="60" workbookViewId="0">
      <selection activeCell="H4" sqref="H4:I5"/>
    </sheetView>
  </sheetViews>
  <sheetFormatPr defaultRowHeight="15" x14ac:dyDescent="0.25"/>
  <cols>
    <col min="1" max="1" width="20.85546875" customWidth="1"/>
    <col min="2" max="2" width="18.42578125" customWidth="1"/>
    <col min="3" max="3" width="21.5703125" customWidth="1"/>
    <col min="4" max="4" width="18.28515625" customWidth="1"/>
    <col min="5" max="5" width="22.85546875" customWidth="1"/>
    <col min="6" max="6" width="22.5703125" customWidth="1"/>
    <col min="7" max="7" width="24.7109375" customWidth="1"/>
    <col min="8" max="8" width="18.5703125" customWidth="1"/>
    <col min="9" max="9" width="25.140625" customWidth="1"/>
    <col min="10" max="10" width="22" customWidth="1"/>
    <col min="11" max="11" width="24.5703125" customWidth="1"/>
    <col min="12" max="12" width="30.28515625" customWidth="1"/>
    <col min="19" max="19" width="15.42578125" bestFit="1" customWidth="1"/>
    <col min="20" max="20" width="17.5703125" bestFit="1" customWidth="1"/>
    <col min="21" max="23" width="15.42578125" bestFit="1" customWidth="1"/>
    <col min="24" max="24" width="23.5703125" customWidth="1"/>
  </cols>
  <sheetData>
    <row r="1" spans="1:24" ht="25.5" customHeight="1" x14ac:dyDescent="0.25">
      <c r="A1" s="1270" t="s">
        <v>653</v>
      </c>
      <c r="B1" s="1270"/>
      <c r="C1" s="1270"/>
      <c r="D1" s="1270"/>
      <c r="E1" s="1270"/>
      <c r="F1" s="1270"/>
      <c r="G1" s="1270"/>
      <c r="H1" s="1270"/>
      <c r="I1" s="1270"/>
      <c r="J1" s="1270"/>
      <c r="K1" s="1270"/>
      <c r="L1" s="1270"/>
    </row>
    <row r="2" spans="1:24" ht="22.5" customHeight="1" x14ac:dyDescent="0.25">
      <c r="A2" s="1298" t="s">
        <v>654</v>
      </c>
      <c r="B2" s="1298"/>
      <c r="C2" s="1298"/>
      <c r="D2" s="1298"/>
      <c r="E2" s="1298"/>
      <c r="F2" s="1298"/>
      <c r="G2" s="1298"/>
      <c r="H2" s="1298"/>
      <c r="I2" s="1298"/>
      <c r="J2" s="1298"/>
      <c r="K2" s="1298"/>
      <c r="L2" s="1298"/>
    </row>
    <row r="3" spans="1:24" ht="18.75" thickBot="1" x14ac:dyDescent="0.3">
      <c r="A3" s="1167" t="s">
        <v>528</v>
      </c>
      <c r="B3" s="1167"/>
      <c r="C3" s="105"/>
      <c r="D3" s="105"/>
      <c r="E3" s="105"/>
      <c r="F3" s="105"/>
      <c r="G3" s="105"/>
      <c r="H3" s="105"/>
      <c r="I3" s="105"/>
      <c r="J3" s="105"/>
      <c r="K3" s="106"/>
      <c r="L3" s="218" t="s">
        <v>529</v>
      </c>
    </row>
    <row r="4" spans="1:24" ht="20.25" customHeight="1" thickTop="1" thickBot="1" x14ac:dyDescent="0.3">
      <c r="A4" s="1437" t="s">
        <v>37</v>
      </c>
      <c r="B4" s="1492" t="s">
        <v>22</v>
      </c>
      <c r="C4" s="1492"/>
      <c r="D4" s="1492"/>
      <c r="E4" s="1492"/>
      <c r="F4" s="1492"/>
      <c r="G4" s="1303"/>
      <c r="H4" s="1487" t="s">
        <v>41</v>
      </c>
      <c r="I4" s="1299"/>
      <c r="J4" s="1266" t="s">
        <v>203</v>
      </c>
      <c r="K4" s="1266"/>
      <c r="L4" s="1263" t="s">
        <v>74</v>
      </c>
    </row>
    <row r="5" spans="1:24" ht="18.75" customHeight="1" thickBot="1" x14ac:dyDescent="0.3">
      <c r="A5" s="1438"/>
      <c r="B5" s="1482" t="s">
        <v>266</v>
      </c>
      <c r="C5" s="1482"/>
      <c r="D5" s="1482"/>
      <c r="E5" s="1482"/>
      <c r="F5" s="1482"/>
      <c r="G5" s="1493"/>
      <c r="H5" s="1486"/>
      <c r="I5" s="1300"/>
      <c r="J5" s="1490"/>
      <c r="K5" s="1490"/>
      <c r="L5" s="1295"/>
    </row>
    <row r="6" spans="1:24" ht="20.25" customHeight="1" thickBot="1" x14ac:dyDescent="0.3">
      <c r="A6" s="1438"/>
      <c r="B6" s="1491" t="s">
        <v>2</v>
      </c>
      <c r="C6" s="1288"/>
      <c r="D6" s="1287" t="s">
        <v>462</v>
      </c>
      <c r="E6" s="1288"/>
      <c r="F6" s="1289" t="s">
        <v>5</v>
      </c>
      <c r="G6" s="1289"/>
      <c r="H6" s="1486" t="s">
        <v>656</v>
      </c>
      <c r="I6" s="1300"/>
      <c r="J6" s="1490" t="s">
        <v>657</v>
      </c>
      <c r="K6" s="1490"/>
      <c r="L6" s="1295"/>
    </row>
    <row r="7" spans="1:24" ht="38.25" customHeight="1" thickBot="1" x14ac:dyDescent="0.3">
      <c r="A7" s="1438"/>
      <c r="B7" s="1491" t="s">
        <v>136</v>
      </c>
      <c r="C7" s="1288"/>
      <c r="D7" s="1287" t="s">
        <v>460</v>
      </c>
      <c r="E7" s="1288"/>
      <c r="F7" s="1289" t="s">
        <v>137</v>
      </c>
      <c r="G7" s="1289"/>
      <c r="H7" s="1486"/>
      <c r="I7" s="1300"/>
      <c r="J7" s="1490"/>
      <c r="K7" s="1490"/>
      <c r="L7" s="1295"/>
    </row>
    <row r="8" spans="1:24" ht="21" customHeight="1" thickBot="1" x14ac:dyDescent="0.3">
      <c r="A8" s="1438"/>
      <c r="B8" s="1058" t="s">
        <v>201</v>
      </c>
      <c r="C8" s="1110" t="s">
        <v>202</v>
      </c>
      <c r="D8" s="1057" t="s">
        <v>201</v>
      </c>
      <c r="E8" s="1110" t="s">
        <v>202</v>
      </c>
      <c r="F8" s="688" t="s">
        <v>201</v>
      </c>
      <c r="G8" s="688" t="s">
        <v>202</v>
      </c>
      <c r="H8" s="107" t="s">
        <v>201</v>
      </c>
      <c r="I8" s="689" t="s">
        <v>202</v>
      </c>
      <c r="J8" s="688" t="s">
        <v>201</v>
      </c>
      <c r="K8" s="688" t="s">
        <v>202</v>
      </c>
      <c r="L8" s="1295"/>
    </row>
    <row r="9" spans="1:24" ht="47.25" customHeight="1" thickBot="1" x14ac:dyDescent="0.3">
      <c r="A9" s="1439"/>
      <c r="B9" s="290" t="s">
        <v>315</v>
      </c>
      <c r="C9" s="292" t="s">
        <v>404</v>
      </c>
      <c r="D9" s="291" t="s">
        <v>315</v>
      </c>
      <c r="E9" s="292" t="s">
        <v>404</v>
      </c>
      <c r="F9" s="290" t="s">
        <v>315</v>
      </c>
      <c r="G9" s="290" t="s">
        <v>404</v>
      </c>
      <c r="H9" s="291" t="s">
        <v>315</v>
      </c>
      <c r="I9" s="292" t="s">
        <v>404</v>
      </c>
      <c r="J9" s="290" t="s">
        <v>315</v>
      </c>
      <c r="K9" s="290" t="s">
        <v>404</v>
      </c>
      <c r="L9" s="1264"/>
    </row>
    <row r="10" spans="1:24" ht="33.950000000000003" customHeight="1" thickTop="1" x14ac:dyDescent="0.25">
      <c r="A10" s="265" t="s">
        <v>48</v>
      </c>
      <c r="B10" s="975">
        <v>55425.0000059999</v>
      </c>
      <c r="C10" s="975">
        <v>1340.9274194999998</v>
      </c>
      <c r="D10" s="975">
        <v>21533.000001700038</v>
      </c>
      <c r="E10" s="975">
        <v>1957.5454546999995</v>
      </c>
      <c r="F10" s="975">
        <v>409.00000001000018</v>
      </c>
      <c r="G10" s="975">
        <v>47.357894738000006</v>
      </c>
      <c r="H10" s="975">
        <v>77367.000007709925</v>
      </c>
      <c r="I10" s="975">
        <v>3345.8307689379985</v>
      </c>
      <c r="J10" s="975">
        <v>112638.00001094035</v>
      </c>
      <c r="K10" s="975">
        <v>6392.3748047720155</v>
      </c>
      <c r="L10" s="441" t="s">
        <v>138</v>
      </c>
      <c r="O10" s="9">
        <v>69365</v>
      </c>
      <c r="P10" s="9">
        <v>22146</v>
      </c>
      <c r="S10" s="15">
        <v>15782.047461200022</v>
      </c>
      <c r="T10" s="15">
        <v>381.82372889999999</v>
      </c>
      <c r="U10" s="15">
        <v>15400.223732300021</v>
      </c>
      <c r="V10" s="15">
        <v>1400.0203393000002</v>
      </c>
      <c r="W10" s="15">
        <v>12091.084748500014</v>
      </c>
      <c r="X10" s="15">
        <v>1400.0203393000002</v>
      </c>
    </row>
    <row r="11" spans="1:24" ht="33.950000000000003" customHeight="1" x14ac:dyDescent="0.25">
      <c r="A11" s="442" t="s">
        <v>6</v>
      </c>
      <c r="B11" s="976">
        <v>28556.000003999921</v>
      </c>
      <c r="C11" s="976">
        <v>0</v>
      </c>
      <c r="D11" s="976">
        <v>4049.0000004000071</v>
      </c>
      <c r="E11" s="976">
        <v>202.45000002</v>
      </c>
      <c r="F11" s="976">
        <v>457.9999999999996</v>
      </c>
      <c r="G11" s="976">
        <v>0</v>
      </c>
      <c r="H11" s="976">
        <v>33063.000004399939</v>
      </c>
      <c r="I11" s="976">
        <v>202.45000002</v>
      </c>
      <c r="J11" s="976">
        <v>63578.00000777925</v>
      </c>
      <c r="K11" s="976">
        <v>247.82096776</v>
      </c>
      <c r="L11" s="443" t="s">
        <v>139</v>
      </c>
      <c r="O11" s="9">
        <v>38443</v>
      </c>
      <c r="P11" s="9">
        <v>74</v>
      </c>
      <c r="S11" s="15">
        <v>8871.3488376000205</v>
      </c>
      <c r="T11" s="15">
        <v>0</v>
      </c>
      <c r="U11" s="15">
        <v>8871.3488376000205</v>
      </c>
      <c r="V11" s="15">
        <v>443.56744187999999</v>
      </c>
      <c r="W11" s="15">
        <v>7392.7906980000198</v>
      </c>
      <c r="X11" s="15">
        <v>0</v>
      </c>
    </row>
    <row r="12" spans="1:24" ht="33.950000000000003" customHeight="1" x14ac:dyDescent="0.25">
      <c r="A12" s="267" t="s">
        <v>7</v>
      </c>
      <c r="B12" s="977">
        <v>43422.999999000072</v>
      </c>
      <c r="C12" s="977">
        <v>12101.491803000006</v>
      </c>
      <c r="D12" s="977">
        <v>11378.000000479971</v>
      </c>
      <c r="E12" s="977">
        <v>3211.5322582000017</v>
      </c>
      <c r="F12" s="977">
        <v>1410.0000003800028</v>
      </c>
      <c r="G12" s="977">
        <v>879.63302775999966</v>
      </c>
      <c r="H12" s="977">
        <v>56210.999999860032</v>
      </c>
      <c r="I12" s="977">
        <v>16192.657088959997</v>
      </c>
      <c r="J12" s="977">
        <v>94094.000003190871</v>
      </c>
      <c r="K12" s="977">
        <v>21355.27949146002</v>
      </c>
      <c r="L12" s="317" t="s">
        <v>510</v>
      </c>
      <c r="O12" s="9">
        <v>56773</v>
      </c>
      <c r="P12" s="9">
        <v>10093</v>
      </c>
      <c r="S12" s="15">
        <v>12826.22122980003</v>
      </c>
      <c r="T12" s="15">
        <v>3574.5206705999985</v>
      </c>
      <c r="U12" s="15">
        <v>13036.487151600031</v>
      </c>
      <c r="V12" s="15">
        <v>3679.6536314999985</v>
      </c>
      <c r="W12" s="15">
        <v>11459.492738100025</v>
      </c>
      <c r="X12" s="15">
        <v>7149.0413412000098</v>
      </c>
    </row>
    <row r="13" spans="1:24" ht="33.950000000000003" customHeight="1" x14ac:dyDescent="0.25">
      <c r="A13" s="442" t="s">
        <v>46</v>
      </c>
      <c r="B13" s="976">
        <v>32536.000004799949</v>
      </c>
      <c r="C13" s="976">
        <v>0</v>
      </c>
      <c r="D13" s="976">
        <v>16016.999996800036</v>
      </c>
      <c r="E13" s="976">
        <v>4500.6446271999976</v>
      </c>
      <c r="F13" s="976">
        <v>1086.0000000239984</v>
      </c>
      <c r="G13" s="976">
        <v>371.78378379199989</v>
      </c>
      <c r="H13" s="976">
        <v>49639.000001623644</v>
      </c>
      <c r="I13" s="976">
        <v>4872.4284109919963</v>
      </c>
      <c r="J13" s="976">
        <v>67130.000000934582</v>
      </c>
      <c r="K13" s="976">
        <v>6467.3889373919892</v>
      </c>
      <c r="L13" s="443" t="s">
        <v>141</v>
      </c>
      <c r="O13" s="9">
        <v>38991</v>
      </c>
      <c r="P13" s="9">
        <v>5306</v>
      </c>
      <c r="S13" s="15">
        <v>9486.6347304399733</v>
      </c>
      <c r="T13" s="15">
        <v>0</v>
      </c>
      <c r="U13" s="15">
        <v>9727.820359179972</v>
      </c>
      <c r="V13" s="15">
        <v>2733.4371257200005</v>
      </c>
      <c r="W13" s="15">
        <v>8923.8682633799763</v>
      </c>
      <c r="X13" s="15">
        <v>3055.0179640400006</v>
      </c>
    </row>
    <row r="14" spans="1:24" ht="33.950000000000003" customHeight="1" x14ac:dyDescent="0.25">
      <c r="A14" s="267" t="s">
        <v>9</v>
      </c>
      <c r="B14" s="977">
        <v>207435.99993300022</v>
      </c>
      <c r="C14" s="977">
        <v>3639.2280690000002</v>
      </c>
      <c r="D14" s="977">
        <v>55158.999995499857</v>
      </c>
      <c r="E14" s="977">
        <v>9146.9698485000008</v>
      </c>
      <c r="F14" s="977">
        <v>2376.9999992699913</v>
      </c>
      <c r="G14" s="977">
        <v>14.949685529999998</v>
      </c>
      <c r="H14" s="977">
        <v>264971.99992777052</v>
      </c>
      <c r="I14" s="977">
        <v>12801.147603030007</v>
      </c>
      <c r="J14" s="977">
        <v>1002301.9998441781</v>
      </c>
      <c r="K14" s="977">
        <v>99797.219606829734</v>
      </c>
      <c r="L14" s="317" t="s">
        <v>142</v>
      </c>
      <c r="O14" s="9">
        <v>636634</v>
      </c>
      <c r="P14" s="9">
        <v>134792</v>
      </c>
      <c r="S14" s="15">
        <v>118202.51172059974</v>
      </c>
      <c r="T14" s="15">
        <v>2073.7282758000001</v>
      </c>
      <c r="U14" s="15">
        <v>137557.3089613998</v>
      </c>
      <c r="V14" s="15">
        <v>22811.011033800009</v>
      </c>
      <c r="W14" s="15">
        <v>109907.59861739977</v>
      </c>
      <c r="X14" s="15">
        <v>691.2427586</v>
      </c>
    </row>
    <row r="15" spans="1:24" ht="33.950000000000003" customHeight="1" x14ac:dyDescent="0.25">
      <c r="A15" s="442" t="s">
        <v>10</v>
      </c>
      <c r="B15" s="976">
        <v>59414.999997400053</v>
      </c>
      <c r="C15" s="976">
        <v>2435.0409835</v>
      </c>
      <c r="D15" s="976">
        <v>5625.0000005400107</v>
      </c>
      <c r="E15" s="976">
        <v>476.6949153000001</v>
      </c>
      <c r="F15" s="976">
        <v>458.99999999999903</v>
      </c>
      <c r="G15" s="976">
        <v>4.59</v>
      </c>
      <c r="H15" s="976">
        <v>65498.999997940053</v>
      </c>
      <c r="I15" s="976">
        <v>2916.3258988000002</v>
      </c>
      <c r="J15" s="976">
        <v>110300.00000294084</v>
      </c>
      <c r="K15" s="976">
        <v>3260.2664870500003</v>
      </c>
      <c r="L15" s="443" t="s">
        <v>143</v>
      </c>
      <c r="O15" s="9">
        <v>68630</v>
      </c>
      <c r="P15" s="9">
        <v>735</v>
      </c>
      <c r="S15" s="15">
        <v>14951.777783199994</v>
      </c>
      <c r="T15" s="15">
        <v>612.77777800000001</v>
      </c>
      <c r="U15" s="15">
        <v>14461.555560799994</v>
      </c>
      <c r="V15" s="15">
        <v>1225.555556</v>
      </c>
      <c r="W15" s="15">
        <v>12255.555559999995</v>
      </c>
      <c r="X15" s="15">
        <v>122.55555560000001</v>
      </c>
    </row>
    <row r="16" spans="1:24" ht="33.950000000000003" customHeight="1" x14ac:dyDescent="0.25">
      <c r="A16" s="267" t="s">
        <v>11</v>
      </c>
      <c r="B16" s="977">
        <v>16088.000002800043</v>
      </c>
      <c r="C16" s="977">
        <v>0</v>
      </c>
      <c r="D16" s="977">
        <v>4606.0000004200037</v>
      </c>
      <c r="E16" s="977">
        <v>50.61538462</v>
      </c>
      <c r="F16" s="977">
        <v>656.00000004000049</v>
      </c>
      <c r="G16" s="977">
        <v>6.2476190479999998</v>
      </c>
      <c r="H16" s="977">
        <v>21350.000003260033</v>
      </c>
      <c r="I16" s="977">
        <v>56.863003667999998</v>
      </c>
      <c r="J16" s="977">
        <v>54063.000006606067</v>
      </c>
      <c r="K16" s="977">
        <v>1062.621217268</v>
      </c>
      <c r="L16" s="317" t="s">
        <v>144</v>
      </c>
      <c r="O16" s="9">
        <v>35280</v>
      </c>
      <c r="P16" s="9">
        <v>1114</v>
      </c>
      <c r="S16" s="15">
        <v>7858.6422685500211</v>
      </c>
      <c r="T16" s="15">
        <v>0</v>
      </c>
      <c r="U16" s="15">
        <v>5071.8896910500107</v>
      </c>
      <c r="V16" s="15">
        <v>55.735051550000001</v>
      </c>
      <c r="W16" s="15">
        <v>5852.1804127500136</v>
      </c>
      <c r="X16" s="15">
        <v>55.735051550000001</v>
      </c>
    </row>
    <row r="17" spans="1:24" ht="33.950000000000003" customHeight="1" x14ac:dyDescent="0.25">
      <c r="A17" s="442" t="s">
        <v>12</v>
      </c>
      <c r="B17" s="976">
        <v>46698.99999999992</v>
      </c>
      <c r="C17" s="976">
        <v>0</v>
      </c>
      <c r="D17" s="976">
        <v>6031.9999996500055</v>
      </c>
      <c r="E17" s="976">
        <v>367.16521736999999</v>
      </c>
      <c r="F17" s="976">
        <v>641.00000002499974</v>
      </c>
      <c r="G17" s="976">
        <v>30.523809525000001</v>
      </c>
      <c r="H17" s="976">
        <v>53371.999999674867</v>
      </c>
      <c r="I17" s="976">
        <v>397.68902689499998</v>
      </c>
      <c r="J17" s="976">
        <v>74802.999999054431</v>
      </c>
      <c r="K17" s="976">
        <v>1950.4306934049996</v>
      </c>
      <c r="L17" s="443" t="s">
        <v>145</v>
      </c>
      <c r="O17" s="9">
        <v>45139</v>
      </c>
      <c r="P17" s="9">
        <v>4213</v>
      </c>
      <c r="S17" s="15">
        <v>10747.557471250027</v>
      </c>
      <c r="T17" s="15">
        <v>0</v>
      </c>
      <c r="U17" s="15">
        <v>9887.7528735500237</v>
      </c>
      <c r="V17" s="15">
        <v>601.86321839000004</v>
      </c>
      <c r="W17" s="15">
        <v>9027.9482758500199</v>
      </c>
      <c r="X17" s="15">
        <v>429.90229884999997</v>
      </c>
    </row>
    <row r="18" spans="1:24" ht="33.950000000000003" customHeight="1" x14ac:dyDescent="0.25">
      <c r="A18" s="267" t="s">
        <v>13</v>
      </c>
      <c r="B18" s="977">
        <v>57300.999999999942</v>
      </c>
      <c r="C18" s="977">
        <v>0</v>
      </c>
      <c r="D18" s="977">
        <v>7300.0000005100173</v>
      </c>
      <c r="E18" s="977">
        <v>136.02484472999998</v>
      </c>
      <c r="F18" s="977">
        <v>586.00000004000083</v>
      </c>
      <c r="G18" s="977">
        <v>29.300000001999997</v>
      </c>
      <c r="H18" s="977">
        <v>65187.00000055015</v>
      </c>
      <c r="I18" s="977">
        <v>165.32484473200003</v>
      </c>
      <c r="J18" s="977">
        <v>77357.000001625129</v>
      </c>
      <c r="K18" s="977">
        <v>1014.7023959119994</v>
      </c>
      <c r="L18" s="317" t="s">
        <v>146</v>
      </c>
      <c r="O18" s="9">
        <v>45785</v>
      </c>
      <c r="P18" s="9">
        <v>3687</v>
      </c>
      <c r="S18" s="15">
        <v>4497.4999999999964</v>
      </c>
      <c r="T18" s="15">
        <v>0</v>
      </c>
      <c r="U18" s="15">
        <v>14481.950000000039</v>
      </c>
      <c r="V18" s="15">
        <v>269.85000000000002</v>
      </c>
      <c r="W18" s="15">
        <v>12593.000000000024</v>
      </c>
      <c r="X18" s="15">
        <v>629.65</v>
      </c>
    </row>
    <row r="19" spans="1:24" ht="33.950000000000003" customHeight="1" x14ac:dyDescent="0.25">
      <c r="A19" s="442" t="s">
        <v>49</v>
      </c>
      <c r="B19" s="976">
        <v>20235.000005000034</v>
      </c>
      <c r="C19" s="976">
        <v>0</v>
      </c>
      <c r="D19" s="976">
        <v>11191.000000510023</v>
      </c>
      <c r="E19" s="976">
        <v>739.90082647999998</v>
      </c>
      <c r="F19" s="976">
        <v>607.99999998399937</v>
      </c>
      <c r="G19" s="976">
        <v>23.384615383999996</v>
      </c>
      <c r="H19" s="976">
        <v>32034.000005494068</v>
      </c>
      <c r="I19" s="976">
        <v>763.28544186399995</v>
      </c>
      <c r="J19" s="976">
        <v>69130.000006464586</v>
      </c>
      <c r="K19" s="976">
        <v>1677.9027258640003</v>
      </c>
      <c r="L19" s="443" t="s">
        <v>147</v>
      </c>
      <c r="O19" s="9">
        <v>45132</v>
      </c>
      <c r="P19" s="9">
        <v>1433</v>
      </c>
      <c r="S19" s="15">
        <v>7880.1036270000059</v>
      </c>
      <c r="T19" s="15">
        <v>0</v>
      </c>
      <c r="U19" s="15">
        <v>8668.1139897000066</v>
      </c>
      <c r="V19" s="15">
        <v>573.09844559999999</v>
      </c>
      <c r="W19" s="15">
        <v>7450.2797928000055</v>
      </c>
      <c r="X19" s="15">
        <v>286.5492228</v>
      </c>
    </row>
    <row r="20" spans="1:24" ht="33.950000000000003" customHeight="1" x14ac:dyDescent="0.25">
      <c r="A20" s="267" t="s">
        <v>50</v>
      </c>
      <c r="B20" s="977">
        <v>27759.000000000055</v>
      </c>
      <c r="C20" s="977">
        <v>0</v>
      </c>
      <c r="D20" s="977">
        <v>4703.99999999999</v>
      </c>
      <c r="E20" s="977">
        <v>940.80000000000041</v>
      </c>
      <c r="F20" s="977">
        <v>263.99999997000049</v>
      </c>
      <c r="G20" s="977">
        <v>61.599999993000004</v>
      </c>
      <c r="H20" s="977">
        <v>32726.999999970059</v>
      </c>
      <c r="I20" s="977">
        <v>1002.3999999929998</v>
      </c>
      <c r="J20" s="977">
        <v>67501.000000869972</v>
      </c>
      <c r="K20" s="977">
        <v>3106.4484848529969</v>
      </c>
      <c r="L20" s="317" t="s">
        <v>148</v>
      </c>
      <c r="O20" s="9">
        <v>41448</v>
      </c>
      <c r="P20" s="9">
        <v>3000</v>
      </c>
      <c r="S20" s="15">
        <v>9473.8245611999682</v>
      </c>
      <c r="T20" s="15">
        <v>0</v>
      </c>
      <c r="U20" s="15">
        <v>9473.8245611999682</v>
      </c>
      <c r="V20" s="15">
        <v>1894.7649122400003</v>
      </c>
      <c r="W20" s="15">
        <v>7105.3684208999821</v>
      </c>
      <c r="X20" s="15">
        <v>1657.9192982099999</v>
      </c>
    </row>
    <row r="21" spans="1:24" ht="33.950000000000003" customHeight="1" x14ac:dyDescent="0.25">
      <c r="A21" s="442" t="s">
        <v>51</v>
      </c>
      <c r="B21" s="976">
        <v>22226.000003999954</v>
      </c>
      <c r="C21" s="976">
        <v>0</v>
      </c>
      <c r="D21" s="976">
        <v>6009.999999599996</v>
      </c>
      <c r="E21" s="976">
        <v>200.33333331999998</v>
      </c>
      <c r="F21" s="976">
        <v>396.00000003499929</v>
      </c>
      <c r="G21" s="976">
        <v>0</v>
      </c>
      <c r="H21" s="976">
        <v>28632.000003634912</v>
      </c>
      <c r="I21" s="976">
        <v>200.33333331999998</v>
      </c>
      <c r="J21" s="976">
        <v>46603.000001958819</v>
      </c>
      <c r="K21" s="976">
        <v>583.39499003600008</v>
      </c>
      <c r="L21" s="443" t="s">
        <v>149</v>
      </c>
      <c r="O21" s="9">
        <v>27793</v>
      </c>
      <c r="P21" s="9">
        <v>730</v>
      </c>
      <c r="S21" s="15">
        <v>6737.7831323999899</v>
      </c>
      <c r="T21" s="15">
        <v>0</v>
      </c>
      <c r="U21" s="15">
        <v>6737.7831323999899</v>
      </c>
      <c r="V21" s="15">
        <v>224.59277108000003</v>
      </c>
      <c r="W21" s="15">
        <v>5334.0783131499975</v>
      </c>
      <c r="X21" s="15">
        <v>0</v>
      </c>
    </row>
    <row r="22" spans="1:24" ht="33.950000000000003" customHeight="1" x14ac:dyDescent="0.25">
      <c r="A22" s="267" t="s">
        <v>17</v>
      </c>
      <c r="B22" s="977">
        <v>22969.999996999966</v>
      </c>
      <c r="C22" s="977">
        <v>0</v>
      </c>
      <c r="D22" s="977">
        <v>5570.9999999499896</v>
      </c>
      <c r="E22" s="977">
        <v>46.815126050000003</v>
      </c>
      <c r="F22" s="977">
        <v>427.99999999999892</v>
      </c>
      <c r="G22" s="977">
        <v>4.28</v>
      </c>
      <c r="H22" s="977">
        <v>28968.999996949977</v>
      </c>
      <c r="I22" s="977">
        <v>51.095126050000005</v>
      </c>
      <c r="J22" s="977">
        <v>50863.999998344734</v>
      </c>
      <c r="K22" s="977">
        <v>2324.3185305000006</v>
      </c>
      <c r="L22" s="317" t="s">
        <v>150</v>
      </c>
      <c r="O22" s="9">
        <v>30459</v>
      </c>
      <c r="P22" s="9">
        <v>3650</v>
      </c>
      <c r="S22" s="15">
        <v>7300.4800000000114</v>
      </c>
      <c r="T22" s="15">
        <v>0</v>
      </c>
      <c r="U22" s="15">
        <v>7120.960000000011</v>
      </c>
      <c r="V22" s="15">
        <v>59.839999999999996</v>
      </c>
      <c r="W22" s="15">
        <v>5984.0000000000082</v>
      </c>
      <c r="X22" s="15">
        <v>59.839999999999996</v>
      </c>
    </row>
    <row r="23" spans="1:24" ht="33.950000000000003" customHeight="1" x14ac:dyDescent="0.25">
      <c r="A23" s="442" t="s">
        <v>18</v>
      </c>
      <c r="B23" s="976">
        <v>22833.000000000025</v>
      </c>
      <c r="C23" s="976">
        <v>0</v>
      </c>
      <c r="D23" s="976">
        <v>2249.0000001000039</v>
      </c>
      <c r="E23" s="976">
        <v>58.669565219999996</v>
      </c>
      <c r="F23" s="976">
        <v>139.00000002000002</v>
      </c>
      <c r="G23" s="976">
        <v>0</v>
      </c>
      <c r="H23" s="976">
        <v>25221.00000012001</v>
      </c>
      <c r="I23" s="976">
        <v>58.669565219999996</v>
      </c>
      <c r="J23" s="976">
        <v>53825.999995099817</v>
      </c>
      <c r="K23" s="976">
        <v>867.7843192199997</v>
      </c>
      <c r="L23" s="443" t="s">
        <v>151</v>
      </c>
      <c r="O23" s="9">
        <v>34282</v>
      </c>
      <c r="P23" s="9">
        <v>1923</v>
      </c>
      <c r="S23" s="15">
        <v>7689.4285716000004</v>
      </c>
      <c r="T23" s="15">
        <v>0</v>
      </c>
      <c r="U23" s="15">
        <v>7369.0357144500003</v>
      </c>
      <c r="V23" s="15">
        <v>192.23571428999998</v>
      </c>
      <c r="W23" s="15">
        <v>4485.5000000999999</v>
      </c>
      <c r="X23" s="15">
        <v>0</v>
      </c>
    </row>
    <row r="24" spans="1:24" ht="33.950000000000003" customHeight="1" thickBot="1" x14ac:dyDescent="0.3">
      <c r="A24" s="444" t="s">
        <v>52</v>
      </c>
      <c r="B24" s="978">
        <v>33969.000000000044</v>
      </c>
      <c r="C24" s="978">
        <v>1132.3</v>
      </c>
      <c r="D24" s="978">
        <v>19067.999999999996</v>
      </c>
      <c r="E24" s="978">
        <v>1112.2999999999997</v>
      </c>
      <c r="F24" s="978">
        <v>1573.000000050002</v>
      </c>
      <c r="G24" s="978">
        <v>533.45217392999962</v>
      </c>
      <c r="H24" s="978">
        <v>54610.000000049986</v>
      </c>
      <c r="I24" s="978">
        <v>2778.0521739300007</v>
      </c>
      <c r="J24" s="978">
        <v>111510.99999655042</v>
      </c>
      <c r="K24" s="978">
        <v>3871.5171090300009</v>
      </c>
      <c r="L24" s="445" t="s">
        <v>152</v>
      </c>
      <c r="O24" s="9">
        <v>71322</v>
      </c>
      <c r="P24" s="9">
        <v>3057</v>
      </c>
      <c r="S24" s="15">
        <v>13585.096452000018</v>
      </c>
      <c r="T24" s="15">
        <v>452.83654839999997</v>
      </c>
      <c r="U24" s="15">
        <v>13585.096452000018</v>
      </c>
      <c r="V24" s="15">
        <v>792.46395969999992</v>
      </c>
      <c r="W24" s="15">
        <v>13019.050766500015</v>
      </c>
      <c r="X24" s="15">
        <v>4415.1563469000002</v>
      </c>
    </row>
    <row r="25" spans="1:24" ht="33.950000000000003" customHeight="1" thickTop="1" thickBot="1" x14ac:dyDescent="0.3">
      <c r="A25" s="108" t="s">
        <v>265</v>
      </c>
      <c r="B25" s="979">
        <v>696870.99995299417</v>
      </c>
      <c r="C25" s="979">
        <v>20648.988275000014</v>
      </c>
      <c r="D25" s="979">
        <v>180491.99999616132</v>
      </c>
      <c r="E25" s="979">
        <v>23148.461401710047</v>
      </c>
      <c r="F25" s="979">
        <v>11489.999999848007</v>
      </c>
      <c r="G25" s="979">
        <v>2007.1026097019997</v>
      </c>
      <c r="H25" s="979">
        <v>888852.99994904292</v>
      </c>
      <c r="I25" s="979">
        <v>45804.552286412181</v>
      </c>
      <c r="J25" s="979">
        <v>2055699.9998765781</v>
      </c>
      <c r="K25" s="979">
        <v>153979.47076135126</v>
      </c>
      <c r="L25" s="285" t="s">
        <v>33</v>
      </c>
      <c r="O25" s="9">
        <v>1285476.0946178478</v>
      </c>
      <c r="P25" s="9">
        <v>195953.8779911797</v>
      </c>
    </row>
    <row r="26" spans="1:24" ht="33.950000000000003" customHeight="1" thickTop="1" x14ac:dyDescent="0.25">
      <c r="A26" s="1281" t="s">
        <v>505</v>
      </c>
      <c r="B26" s="1281"/>
      <c r="C26" s="1281"/>
      <c r="D26" s="389"/>
      <c r="E26" s="389"/>
      <c r="F26" s="389"/>
      <c r="G26" s="389"/>
      <c r="H26" s="389"/>
      <c r="I26" s="389"/>
      <c r="J26" s="1470" t="s">
        <v>492</v>
      </c>
      <c r="K26" s="1470"/>
      <c r="L26" s="1470"/>
    </row>
    <row r="27" spans="1:24" ht="33.950000000000003" customHeight="1" x14ac:dyDescent="0.35">
      <c r="A27" s="507" t="s">
        <v>493</v>
      </c>
      <c r="B27" s="980">
        <v>44389.000002000023</v>
      </c>
      <c r="C27" s="980">
        <v>0</v>
      </c>
      <c r="D27" s="980">
        <v>17068.999999350068</v>
      </c>
      <c r="E27" s="980">
        <v>0</v>
      </c>
      <c r="F27" s="980">
        <v>5903.0000004499934</v>
      </c>
      <c r="G27" s="980">
        <v>0</v>
      </c>
      <c r="H27" s="980">
        <v>67361.000001799985</v>
      </c>
      <c r="I27" s="980">
        <v>0</v>
      </c>
      <c r="J27" s="980">
        <v>84867.000001800014</v>
      </c>
      <c r="K27" s="980">
        <v>0</v>
      </c>
      <c r="L27" s="508" t="s">
        <v>496</v>
      </c>
      <c r="O27" s="9">
        <v>40501</v>
      </c>
      <c r="P27" s="9">
        <v>0</v>
      </c>
      <c r="S27" s="582">
        <v>10993.115645999977</v>
      </c>
      <c r="T27" s="582">
        <v>0</v>
      </c>
      <c r="U27" s="582">
        <v>22564.816326000033</v>
      </c>
      <c r="V27" s="582">
        <v>0</v>
      </c>
      <c r="W27" s="582">
        <v>10993.115645999977</v>
      </c>
      <c r="X27" s="582">
        <v>0</v>
      </c>
    </row>
    <row r="28" spans="1:24" ht="33.950000000000003" customHeight="1" x14ac:dyDescent="0.35">
      <c r="A28" s="267" t="s">
        <v>494</v>
      </c>
      <c r="B28" s="977">
        <v>84138.00000049996</v>
      </c>
      <c r="C28" s="977">
        <v>0</v>
      </c>
      <c r="D28" s="977">
        <v>21768.999998000058</v>
      </c>
      <c r="E28" s="977">
        <v>2978.9157892000021</v>
      </c>
      <c r="F28" s="977">
        <v>10091.99999550002</v>
      </c>
      <c r="G28" s="977">
        <v>0</v>
      </c>
      <c r="H28" s="977">
        <v>115998.99999400006</v>
      </c>
      <c r="I28" s="977">
        <v>2978.9157892000021</v>
      </c>
      <c r="J28" s="977">
        <v>168631.00000150225</v>
      </c>
      <c r="K28" s="977">
        <v>3045.6597892000018</v>
      </c>
      <c r="L28" s="317" t="s">
        <v>497</v>
      </c>
      <c r="O28" s="9">
        <v>96225</v>
      </c>
      <c r="P28" s="9">
        <v>381</v>
      </c>
      <c r="S28" s="582">
        <v>18101.632765999966</v>
      </c>
      <c r="T28" s="582">
        <v>0</v>
      </c>
      <c r="U28" s="582">
        <v>36203.265531999896</v>
      </c>
      <c r="V28" s="582">
        <v>4954.1310728000017</v>
      </c>
      <c r="W28" s="582">
        <v>18101.632765999966</v>
      </c>
      <c r="X28" s="582">
        <v>0</v>
      </c>
    </row>
    <row r="29" spans="1:24" ht="33.950000000000003" customHeight="1" thickBot="1" x14ac:dyDescent="0.4">
      <c r="A29" s="537" t="s">
        <v>495</v>
      </c>
      <c r="B29" s="984">
        <v>131750.00002999991</v>
      </c>
      <c r="C29" s="984">
        <v>36441.489369999981</v>
      </c>
      <c r="D29" s="984">
        <v>42628.000005100133</v>
      </c>
      <c r="E29" s="984">
        <v>12944.628273799994</v>
      </c>
      <c r="F29" s="984">
        <v>11342.99999999998</v>
      </c>
      <c r="G29" s="984">
        <v>4059.6000000000022</v>
      </c>
      <c r="H29" s="984">
        <v>185721.00003509983</v>
      </c>
      <c r="I29" s="984">
        <v>53445.717643800082</v>
      </c>
      <c r="J29" s="984">
        <v>226465.00003660016</v>
      </c>
      <c r="K29" s="984">
        <v>58746.305433400237</v>
      </c>
      <c r="L29" s="538" t="s">
        <v>498</v>
      </c>
      <c r="O29" s="9">
        <v>120874</v>
      </c>
      <c r="P29" s="9">
        <v>28343</v>
      </c>
      <c r="S29" s="582">
        <v>26119.889566400034</v>
      </c>
      <c r="T29" s="582">
        <v>7224.6503055999956</v>
      </c>
      <c r="U29" s="582">
        <v>53073.392629600166</v>
      </c>
      <c r="V29" s="582">
        <v>16116.527604799983</v>
      </c>
      <c r="W29" s="582">
        <v>26397.760732000035</v>
      </c>
      <c r="X29" s="582">
        <v>9447.6196303999932</v>
      </c>
    </row>
    <row r="30" spans="1:24" ht="33.950000000000003" customHeight="1" thickBot="1" x14ac:dyDescent="0.3">
      <c r="A30" s="539" t="s">
        <v>265</v>
      </c>
      <c r="B30" s="985">
        <v>260277.00003249961</v>
      </c>
      <c r="C30" s="985">
        <v>36441.489369999981</v>
      </c>
      <c r="D30" s="985">
        <v>81466.000002450222</v>
      </c>
      <c r="E30" s="985">
        <v>15923.544062999988</v>
      </c>
      <c r="F30" s="985">
        <v>27337.999995950162</v>
      </c>
      <c r="G30" s="985">
        <v>4059.6000000000022</v>
      </c>
      <c r="H30" s="985">
        <v>369081.00003089948</v>
      </c>
      <c r="I30" s="985">
        <v>56424.633433000097</v>
      </c>
      <c r="J30" s="985">
        <v>479963.00003989454</v>
      </c>
      <c r="K30" s="985">
        <v>61791.965222600164</v>
      </c>
      <c r="L30" s="540" t="s">
        <v>33</v>
      </c>
      <c r="O30" s="9">
        <v>257599.37832999998</v>
      </c>
      <c r="P30" s="9">
        <v>28723.945896799989</v>
      </c>
    </row>
    <row r="31" spans="1:24" ht="33.950000000000003" customHeight="1" thickTop="1" thickBot="1" x14ac:dyDescent="0.3">
      <c r="A31" s="108" t="s">
        <v>502</v>
      </c>
      <c r="B31" s="979">
        <v>957147.99998549256</v>
      </c>
      <c r="C31" s="979">
        <v>57090.477645000006</v>
      </c>
      <c r="D31" s="979">
        <v>261957.99999861233</v>
      </c>
      <c r="E31" s="979">
        <v>39072.005464710004</v>
      </c>
      <c r="F31" s="979">
        <v>38827.999995798804</v>
      </c>
      <c r="G31" s="979">
        <v>6066.7026097019507</v>
      </c>
      <c r="H31" s="979">
        <v>1257933.9999799381</v>
      </c>
      <c r="I31" s="979">
        <v>102229.18571941258</v>
      </c>
      <c r="J31" s="979">
        <v>2535662.9999164115</v>
      </c>
      <c r="K31" s="979">
        <v>215771.43598395138</v>
      </c>
      <c r="L31" s="285" t="s">
        <v>261</v>
      </c>
      <c r="O31" s="9">
        <v>1543075.4729478478</v>
      </c>
      <c r="P31" s="9">
        <v>224677.8238879797</v>
      </c>
    </row>
    <row r="32" spans="1:24" ht="15.75" thickTop="1" x14ac:dyDescent="0.25"/>
  </sheetData>
  <mergeCells count="19">
    <mergeCell ref="D6:E6"/>
    <mergeCell ref="F6:G6"/>
    <mergeCell ref="B5:G5"/>
    <mergeCell ref="A26:C26"/>
    <mergeCell ref="J26:L26"/>
    <mergeCell ref="A1:L1"/>
    <mergeCell ref="A2:L2"/>
    <mergeCell ref="H6:I7"/>
    <mergeCell ref="J6:K7"/>
    <mergeCell ref="B7:C7"/>
    <mergeCell ref="D7:E7"/>
    <mergeCell ref="F7:G7"/>
    <mergeCell ref="A3:B3"/>
    <mergeCell ref="A4:A9"/>
    <mergeCell ref="H4:I5"/>
    <mergeCell ref="J4:K5"/>
    <mergeCell ref="L4:L9"/>
    <mergeCell ref="B6:C6"/>
    <mergeCell ref="B4:G4"/>
  </mergeCells>
  <printOptions horizontalCentered="1"/>
  <pageMargins left="0.25" right="0.25" top="0.75" bottom="0.75" header="0.3" footer="0.3"/>
  <pageSetup paperSize="9" scale="51" orientation="landscape" r:id="rId1"/>
  <headerFooter>
    <oddFooter xml:space="preserve">&amp;C&amp;"-,Bold"&amp;14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8"/>
  <sheetViews>
    <sheetView rightToLeft="1" view="pageBreakPreview" topLeftCell="D4" zoomScale="60" zoomScaleNormal="71" workbookViewId="0">
      <selection activeCell="I6" sqref="I6:M12"/>
    </sheetView>
  </sheetViews>
  <sheetFormatPr defaultRowHeight="15" x14ac:dyDescent="0.25"/>
  <cols>
    <col min="1" max="1" width="23.85546875" customWidth="1"/>
    <col min="2" max="2" width="26.140625" customWidth="1"/>
    <col min="3" max="3" width="22.140625" customWidth="1"/>
    <col min="4" max="4" width="25.5703125" customWidth="1"/>
    <col min="5" max="5" width="24.28515625" customWidth="1"/>
    <col min="6" max="6" width="28.85546875" customWidth="1"/>
    <col min="7" max="7" width="25.5703125" customWidth="1"/>
    <col min="9" max="9" width="15.28515625" bestFit="1" customWidth="1"/>
    <col min="10" max="10" width="18" bestFit="1" customWidth="1"/>
    <col min="11" max="11" width="21.85546875" bestFit="1" customWidth="1"/>
    <col min="12" max="12" width="18" bestFit="1" customWidth="1"/>
    <col min="13" max="13" width="24" bestFit="1" customWidth="1"/>
  </cols>
  <sheetData>
    <row r="1" spans="1:13" ht="46.5" customHeight="1" x14ac:dyDescent="0.25">
      <c r="A1" s="1146" t="s">
        <v>575</v>
      </c>
      <c r="B1" s="1146"/>
      <c r="C1" s="1146"/>
      <c r="D1" s="1146"/>
      <c r="E1" s="1146"/>
      <c r="F1" s="1146"/>
      <c r="G1" s="1146"/>
    </row>
    <row r="2" spans="1:13" ht="40.5" customHeight="1" x14ac:dyDescent="0.25">
      <c r="A2" s="1147" t="s">
        <v>576</v>
      </c>
      <c r="B2" s="1147"/>
      <c r="C2" s="1147"/>
      <c r="D2" s="1147"/>
      <c r="E2" s="1147"/>
      <c r="F2" s="1147"/>
      <c r="G2" s="1147"/>
    </row>
    <row r="3" spans="1:13" ht="28.5" customHeight="1" thickBot="1" x14ac:dyDescent="0.3">
      <c r="A3" s="144" t="s">
        <v>65</v>
      </c>
      <c r="B3" s="145"/>
      <c r="C3" s="145"/>
      <c r="D3" s="145"/>
      <c r="E3" s="146"/>
      <c r="F3" s="147"/>
      <c r="G3" s="137" t="s">
        <v>289</v>
      </c>
    </row>
    <row r="4" spans="1:13" ht="82.5" customHeight="1" thickTop="1" thickBot="1" x14ac:dyDescent="0.3">
      <c r="A4" s="1148" t="s">
        <v>70</v>
      </c>
      <c r="B4" s="148" t="s">
        <v>95</v>
      </c>
      <c r="C4" s="149" t="s">
        <v>129</v>
      </c>
      <c r="D4" s="150" t="s">
        <v>128</v>
      </c>
      <c r="E4" s="150" t="s">
        <v>130</v>
      </c>
      <c r="F4" s="148" t="s">
        <v>706</v>
      </c>
      <c r="G4" s="1148" t="s">
        <v>78</v>
      </c>
    </row>
    <row r="5" spans="1:13" ht="83.25" customHeight="1" thickTop="1" thickBot="1" x14ac:dyDescent="0.3">
      <c r="A5" s="1140"/>
      <c r="B5" s="132" t="s">
        <v>315</v>
      </c>
      <c r="C5" s="133" t="s">
        <v>316</v>
      </c>
      <c r="D5" s="134" t="s">
        <v>317</v>
      </c>
      <c r="E5" s="134" t="s">
        <v>318</v>
      </c>
      <c r="F5" s="133" t="s">
        <v>516</v>
      </c>
      <c r="G5" s="1140"/>
    </row>
    <row r="6" spans="1:13" ht="45" customHeight="1" thickTop="1" x14ac:dyDescent="0.25">
      <c r="A6" s="407" t="s">
        <v>511</v>
      </c>
      <c r="B6" s="730">
        <v>609750.53995832533</v>
      </c>
      <c r="C6" s="730">
        <v>5566.6255213799986</v>
      </c>
      <c r="D6" s="730">
        <v>615317.16547970322</v>
      </c>
      <c r="E6" s="734">
        <v>21791.538047249975</v>
      </c>
      <c r="F6" s="738">
        <v>117089464.50504044</v>
      </c>
      <c r="G6" s="395" t="s">
        <v>540</v>
      </c>
      <c r="I6" s="312"/>
      <c r="J6" s="312"/>
      <c r="K6" s="312"/>
      <c r="L6" s="312"/>
      <c r="M6" s="312"/>
    </row>
    <row r="7" spans="1:13" ht="45" customHeight="1" x14ac:dyDescent="0.25">
      <c r="A7" s="410" t="s">
        <v>469</v>
      </c>
      <c r="B7" s="421">
        <v>172433.45996760824</v>
      </c>
      <c r="C7" s="421">
        <v>226.70219297</v>
      </c>
      <c r="D7" s="421">
        <v>172660.16216057807</v>
      </c>
      <c r="E7" s="412">
        <v>1015.3057250500001</v>
      </c>
      <c r="F7" s="412">
        <v>5137312.8934657006</v>
      </c>
      <c r="G7" s="410" t="s">
        <v>541</v>
      </c>
    </row>
    <row r="8" spans="1:13" ht="45" customHeight="1" x14ac:dyDescent="0.25">
      <c r="A8" s="422" t="s">
        <v>446</v>
      </c>
      <c r="B8" s="731">
        <v>46011.000010942749</v>
      </c>
      <c r="C8" s="731">
        <v>544.56405016000008</v>
      </c>
      <c r="D8" s="731">
        <v>46555.564061102647</v>
      </c>
      <c r="E8" s="735">
        <v>2241.9165749350032</v>
      </c>
      <c r="F8" s="735">
        <v>16505651.985787598</v>
      </c>
      <c r="G8" s="400" t="s">
        <v>448</v>
      </c>
    </row>
    <row r="9" spans="1:13" s="312" customFormat="1" ht="45" customHeight="1" x14ac:dyDescent="0.25">
      <c r="A9" s="410" t="s">
        <v>1</v>
      </c>
      <c r="B9" s="421">
        <v>449533.99999963224</v>
      </c>
      <c r="C9" s="421">
        <v>107204.35850002943</v>
      </c>
      <c r="D9" s="421">
        <v>556738.35849965923</v>
      </c>
      <c r="E9" s="412">
        <v>148870.72703408854</v>
      </c>
      <c r="F9" s="412">
        <v>1114738597.7186539</v>
      </c>
      <c r="G9" s="410" t="s">
        <v>135</v>
      </c>
      <c r="I9"/>
      <c r="J9"/>
      <c r="K9"/>
      <c r="L9"/>
      <c r="M9"/>
    </row>
    <row r="10" spans="1:13" ht="45" customHeight="1" x14ac:dyDescent="0.25">
      <c r="A10" s="422" t="s">
        <v>2</v>
      </c>
      <c r="B10" s="731">
        <v>957147.99998549256</v>
      </c>
      <c r="C10" s="731">
        <v>57090.477645000006</v>
      </c>
      <c r="D10" s="731">
        <v>1014238.4776304908</v>
      </c>
      <c r="E10" s="735">
        <v>92677.41624150009</v>
      </c>
      <c r="F10" s="735">
        <v>482224159.66137123</v>
      </c>
      <c r="G10" s="400" t="s">
        <v>136</v>
      </c>
    </row>
    <row r="11" spans="1:13" s="312" customFormat="1" ht="45" customHeight="1" x14ac:dyDescent="0.25">
      <c r="A11" s="424" t="s">
        <v>447</v>
      </c>
      <c r="B11" s="421">
        <v>261957.99999861233</v>
      </c>
      <c r="C11" s="421">
        <v>39072.005464710004</v>
      </c>
      <c r="D11" s="421">
        <v>301030.00546332233</v>
      </c>
      <c r="E11" s="412">
        <v>70500.317533229972</v>
      </c>
      <c r="F11" s="412">
        <v>692693685.65749419</v>
      </c>
      <c r="G11" s="425" t="s">
        <v>449</v>
      </c>
      <c r="I11"/>
      <c r="J11"/>
      <c r="K11"/>
      <c r="L11"/>
      <c r="M11"/>
    </row>
    <row r="12" spans="1:13" ht="45" customHeight="1" thickBot="1" x14ac:dyDescent="0.3">
      <c r="A12" s="426" t="s">
        <v>5</v>
      </c>
      <c r="B12" s="732">
        <v>38827.999995798804</v>
      </c>
      <c r="C12" s="732">
        <v>6066.7026097019507</v>
      </c>
      <c r="D12" s="732">
        <v>44894.702605500839</v>
      </c>
      <c r="E12" s="736">
        <v>9017.0539262898947</v>
      </c>
      <c r="F12" s="736">
        <v>108806997.72313225</v>
      </c>
      <c r="G12" s="429" t="s">
        <v>137</v>
      </c>
    </row>
    <row r="13" spans="1:13" s="312" customFormat="1" ht="45" customHeight="1" thickBot="1" x14ac:dyDescent="0.3">
      <c r="A13" s="430" t="s">
        <v>265</v>
      </c>
      <c r="B13" s="733">
        <v>2535662.9999164115</v>
      </c>
      <c r="C13" s="733">
        <v>215771.43598395138</v>
      </c>
      <c r="D13" s="733">
        <v>2751434.4359003701</v>
      </c>
      <c r="E13" s="737">
        <v>346114.27508234652</v>
      </c>
      <c r="F13" s="737">
        <v>2537195870.1449537</v>
      </c>
      <c r="G13" s="433" t="s">
        <v>499</v>
      </c>
      <c r="I13"/>
      <c r="J13"/>
      <c r="K13"/>
      <c r="L13"/>
      <c r="M13"/>
    </row>
    <row r="14" spans="1:13" ht="30.75" customHeight="1" x14ac:dyDescent="0.25">
      <c r="A14" s="1150" t="s">
        <v>277</v>
      </c>
      <c r="B14" s="1150"/>
      <c r="C14" s="1149" t="s">
        <v>322</v>
      </c>
      <c r="D14" s="1149"/>
      <c r="E14" s="1149"/>
      <c r="F14" s="1149"/>
      <c r="G14" s="1149"/>
    </row>
    <row r="15" spans="1:13" x14ac:dyDescent="0.25">
      <c r="B15" s="112"/>
      <c r="C15" s="112"/>
      <c r="D15" s="112"/>
      <c r="E15" s="112"/>
    </row>
    <row r="16" spans="1:13" x14ac:dyDescent="0.25">
      <c r="B16" s="112"/>
      <c r="C16" s="112"/>
    </row>
    <row r="17" spans="1:3" x14ac:dyDescent="0.25">
      <c r="B17" s="112"/>
      <c r="C17" s="112"/>
    </row>
    <row r="18" spans="1:3" x14ac:dyDescent="0.25">
      <c r="A18" s="81"/>
      <c r="B18" s="112"/>
      <c r="C18" s="112"/>
    </row>
    <row r="19" spans="1:3" x14ac:dyDescent="0.25">
      <c r="A19" s="81"/>
      <c r="B19" s="112"/>
      <c r="C19" s="112"/>
    </row>
    <row r="20" spans="1:3" x14ac:dyDescent="0.25">
      <c r="A20" s="81"/>
      <c r="B20" s="112"/>
      <c r="C20" s="112"/>
    </row>
    <row r="21" spans="1:3" x14ac:dyDescent="0.25">
      <c r="A21" s="81"/>
      <c r="B21" s="112"/>
      <c r="C21" s="112"/>
    </row>
    <row r="22" spans="1:3" x14ac:dyDescent="0.25">
      <c r="A22" s="81"/>
      <c r="B22" s="112"/>
      <c r="C22" s="112"/>
    </row>
    <row r="23" spans="1:3" x14ac:dyDescent="0.25">
      <c r="A23" s="81"/>
    </row>
    <row r="24" spans="1:3" x14ac:dyDescent="0.25">
      <c r="A24" s="81"/>
    </row>
    <row r="25" spans="1:3" x14ac:dyDescent="0.25">
      <c r="A25" s="81"/>
    </row>
    <row r="26" spans="1:3" x14ac:dyDescent="0.25">
      <c r="A26" s="81"/>
    </row>
    <row r="27" spans="1:3" x14ac:dyDescent="0.25">
      <c r="A27" s="81"/>
    </row>
    <row r="28" spans="1:3" x14ac:dyDescent="0.25">
      <c r="A28" s="81"/>
    </row>
  </sheetData>
  <mergeCells count="6">
    <mergeCell ref="A1:G1"/>
    <mergeCell ref="A2:G2"/>
    <mergeCell ref="A4:A5"/>
    <mergeCell ref="G4:G5"/>
    <mergeCell ref="C14:G14"/>
    <mergeCell ref="A14:B14"/>
  </mergeCells>
  <printOptions horizontalCentered="1"/>
  <pageMargins left="0.45" right="0.48" top="0.81" bottom="0.49" header="0.61" footer="0.3"/>
  <pageSetup paperSize="9" scale="73" orientation="landscape" r:id="rId1"/>
  <headerFooter>
    <oddFooter xml:space="preserve">&amp;C&amp;"-,Bold"&amp;14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34"/>
  <sheetViews>
    <sheetView rightToLeft="1" view="pageBreakPreview" topLeftCell="A19" zoomScale="60" workbookViewId="0">
      <selection activeCell="G5" sqref="G5:I5"/>
    </sheetView>
  </sheetViews>
  <sheetFormatPr defaultRowHeight="15" x14ac:dyDescent="0.25"/>
  <cols>
    <col min="1" max="1" width="16.28515625" customWidth="1"/>
    <col min="2" max="2" width="15.140625" customWidth="1"/>
    <col min="3" max="3" width="17.5703125" customWidth="1"/>
    <col min="4" max="4" width="19" customWidth="1"/>
    <col min="5" max="5" width="19.42578125" customWidth="1"/>
    <col min="6" max="6" width="19.28515625" customWidth="1"/>
    <col min="7" max="7" width="14.7109375" customWidth="1"/>
    <col min="8" max="8" width="21.5703125" customWidth="1"/>
    <col min="9" max="9" width="18.140625" customWidth="1"/>
    <col min="10" max="10" width="22.42578125" customWidth="1"/>
    <col min="11" max="11" width="26.28515625" customWidth="1"/>
    <col min="12" max="12" width="25.7109375" customWidth="1"/>
    <col min="15" max="15" width="18.140625" customWidth="1"/>
    <col min="16" max="16" width="13.42578125" bestFit="1" customWidth="1"/>
    <col min="17" max="18" width="13.140625" bestFit="1" customWidth="1"/>
    <col min="21" max="21" width="14.42578125" customWidth="1"/>
    <col min="22" max="23" width="13" bestFit="1" customWidth="1"/>
  </cols>
  <sheetData>
    <row r="1" spans="1:23" ht="25.5" customHeight="1" x14ac:dyDescent="0.25">
      <c r="A1" s="1270" t="s">
        <v>658</v>
      </c>
      <c r="B1" s="1270"/>
      <c r="C1" s="1270"/>
      <c r="D1" s="1270"/>
      <c r="E1" s="1270"/>
      <c r="F1" s="1270"/>
      <c r="G1" s="1270"/>
      <c r="H1" s="1270"/>
      <c r="I1" s="1270"/>
      <c r="J1" s="1270"/>
      <c r="K1" s="1270"/>
      <c r="L1" s="1270"/>
    </row>
    <row r="2" spans="1:23" ht="24" customHeight="1" x14ac:dyDescent="0.25">
      <c r="A2" s="1298" t="s">
        <v>659</v>
      </c>
      <c r="B2" s="1298"/>
      <c r="C2" s="1298"/>
      <c r="D2" s="1298"/>
      <c r="E2" s="1298"/>
      <c r="F2" s="1298"/>
      <c r="G2" s="1298"/>
      <c r="H2" s="1298"/>
      <c r="I2" s="1298"/>
      <c r="J2" s="1298"/>
      <c r="K2" s="1298"/>
      <c r="L2" s="1298"/>
    </row>
    <row r="3" spans="1:23" ht="19.5" customHeight="1" thickBot="1" x14ac:dyDescent="0.3">
      <c r="A3" s="218" t="s">
        <v>530</v>
      </c>
      <c r="B3" s="218"/>
      <c r="C3" s="218"/>
      <c r="D3" s="105"/>
      <c r="E3" s="105"/>
      <c r="F3" s="105"/>
      <c r="G3" s="105"/>
      <c r="H3" s="105"/>
      <c r="I3" s="105"/>
      <c r="J3" s="105"/>
      <c r="K3" s="218"/>
      <c r="L3" s="218" t="s">
        <v>531</v>
      </c>
    </row>
    <row r="4" spans="1:23" ht="34.5" customHeight="1" thickTop="1" thickBot="1" x14ac:dyDescent="0.3">
      <c r="A4" s="1445" t="s">
        <v>37</v>
      </c>
      <c r="B4" s="1467" t="s">
        <v>20</v>
      </c>
      <c r="C4" s="1437"/>
      <c r="D4" s="1437"/>
      <c r="E4" s="1445"/>
      <c r="F4" s="1440" t="s">
        <v>40</v>
      </c>
      <c r="G4" s="1474" t="s">
        <v>22</v>
      </c>
      <c r="H4" s="1504"/>
      <c r="I4" s="1475"/>
      <c r="J4" s="1440" t="s">
        <v>41</v>
      </c>
      <c r="K4" s="1440" t="s">
        <v>203</v>
      </c>
      <c r="L4" s="1263" t="s">
        <v>74</v>
      </c>
    </row>
    <row r="5" spans="1:23" ht="21.75" customHeight="1" thickBot="1" x14ac:dyDescent="0.3">
      <c r="A5" s="1446"/>
      <c r="B5" s="1498" t="s">
        <v>255</v>
      </c>
      <c r="C5" s="1499"/>
      <c r="D5" s="1499"/>
      <c r="E5" s="1500"/>
      <c r="F5" s="1441"/>
      <c r="G5" s="1501" t="s">
        <v>267</v>
      </c>
      <c r="H5" s="1502"/>
      <c r="I5" s="1503"/>
      <c r="J5" s="1441"/>
      <c r="K5" s="1441"/>
      <c r="L5" s="1295"/>
    </row>
    <row r="6" spans="1:23" ht="33" customHeight="1" thickTop="1" thickBot="1" x14ac:dyDescent="0.3">
      <c r="A6" s="1446"/>
      <c r="B6" s="696" t="s">
        <v>511</v>
      </c>
      <c r="C6" s="696" t="s">
        <v>469</v>
      </c>
      <c r="D6" s="696" t="s">
        <v>446</v>
      </c>
      <c r="E6" s="696" t="s">
        <v>1</v>
      </c>
      <c r="F6" s="1441" t="s">
        <v>655</v>
      </c>
      <c r="G6" s="696" t="s">
        <v>2</v>
      </c>
      <c r="H6" s="696" t="s">
        <v>461</v>
      </c>
      <c r="I6" s="696" t="s">
        <v>5</v>
      </c>
      <c r="J6" s="1441" t="s">
        <v>660</v>
      </c>
      <c r="K6" s="1441" t="s">
        <v>661</v>
      </c>
      <c r="L6" s="1295"/>
    </row>
    <row r="7" spans="1:23" ht="57.75" customHeight="1" thickBot="1" x14ac:dyDescent="0.3">
      <c r="A7" s="1447"/>
      <c r="B7" s="694" t="s">
        <v>540</v>
      </c>
      <c r="C7" s="694" t="s">
        <v>541</v>
      </c>
      <c r="D7" s="532" t="s">
        <v>456</v>
      </c>
      <c r="E7" s="694" t="s">
        <v>135</v>
      </c>
      <c r="F7" s="1496"/>
      <c r="G7" s="694" t="s">
        <v>136</v>
      </c>
      <c r="H7" s="532" t="s">
        <v>460</v>
      </c>
      <c r="I7" s="694" t="s">
        <v>137</v>
      </c>
      <c r="J7" s="1497"/>
      <c r="K7" s="1497"/>
      <c r="L7" s="1264"/>
    </row>
    <row r="8" spans="1:23" ht="27.95" customHeight="1" thickTop="1" x14ac:dyDescent="0.35">
      <c r="A8" s="375" t="s">
        <v>48</v>
      </c>
      <c r="B8" s="988">
        <v>24808.835822399964</v>
      </c>
      <c r="C8" s="989">
        <v>4873.1641793999997</v>
      </c>
      <c r="D8" s="989">
        <v>293.00000004000071</v>
      </c>
      <c r="E8" s="989">
        <v>5296.0000013900262</v>
      </c>
      <c r="F8" s="989">
        <v>35271.000003230067</v>
      </c>
      <c r="G8" s="989">
        <v>55425.0000059999</v>
      </c>
      <c r="H8" s="989">
        <v>21533.000001700038</v>
      </c>
      <c r="I8" s="989">
        <v>409.00000001000018</v>
      </c>
      <c r="J8" s="989">
        <v>77367.000007709925</v>
      </c>
      <c r="K8" s="989">
        <v>112638.00001094035</v>
      </c>
      <c r="L8" s="441" t="s">
        <v>138</v>
      </c>
      <c r="O8" s="582">
        <v>14254.752545600018</v>
      </c>
      <c r="P8" s="582">
        <v>2800.0406785999994</v>
      </c>
      <c r="Q8" s="582">
        <v>14000.203393000018</v>
      </c>
      <c r="R8" s="582">
        <v>38309.647466299757</v>
      </c>
      <c r="U8" s="583">
        <v>15782.0474612</v>
      </c>
      <c r="V8" s="583">
        <v>15400.223732300001</v>
      </c>
      <c r="W8" s="583">
        <v>12091.084748500014</v>
      </c>
    </row>
    <row r="9" spans="1:23" ht="27.95" customHeight="1" x14ac:dyDescent="0.35">
      <c r="A9" s="482" t="s">
        <v>6</v>
      </c>
      <c r="B9" s="968">
        <v>14519.700003600012</v>
      </c>
      <c r="C9" s="990">
        <v>1613.3000004000003</v>
      </c>
      <c r="D9" s="990">
        <v>316.99999997999998</v>
      </c>
      <c r="E9" s="990">
        <v>14064.99999940005</v>
      </c>
      <c r="F9" s="990">
        <v>30515.000003380097</v>
      </c>
      <c r="G9" s="990">
        <v>28556.000003999921</v>
      </c>
      <c r="H9" s="990">
        <v>4049.0000004000071</v>
      </c>
      <c r="I9" s="990">
        <v>457.9999999999996</v>
      </c>
      <c r="J9" s="990">
        <v>33063.000004399939</v>
      </c>
      <c r="K9" s="990">
        <v>63578.00000777925</v>
      </c>
      <c r="L9" s="443" t="s">
        <v>139</v>
      </c>
      <c r="O9" s="582">
        <v>7984.2139538400234</v>
      </c>
      <c r="P9" s="582">
        <v>887.13488375999998</v>
      </c>
      <c r="Q9" s="582">
        <v>6653.5116282000154</v>
      </c>
      <c r="R9" s="582">
        <v>22917.651163799932</v>
      </c>
      <c r="U9" s="583">
        <v>8871.3488376000205</v>
      </c>
      <c r="V9" s="583">
        <v>8871.3488376000205</v>
      </c>
      <c r="W9" s="583">
        <v>7392.7906980000198</v>
      </c>
    </row>
    <row r="10" spans="1:23" ht="27.95" customHeight="1" x14ac:dyDescent="0.35">
      <c r="A10" s="376" t="s">
        <v>7</v>
      </c>
      <c r="B10" s="991">
        <v>17004.958679999985</v>
      </c>
      <c r="C10" s="992">
        <v>3571.0413227999989</v>
      </c>
      <c r="D10" s="992">
        <v>1067.9999999899999</v>
      </c>
      <c r="E10" s="992">
        <v>16239.000000539922</v>
      </c>
      <c r="F10" s="992">
        <v>37883.000003330169</v>
      </c>
      <c r="G10" s="992">
        <v>43422.999999000072</v>
      </c>
      <c r="H10" s="992">
        <v>11378.000000479971</v>
      </c>
      <c r="I10" s="992">
        <v>1410.0000003800028</v>
      </c>
      <c r="J10" s="992">
        <v>56210.999999860032</v>
      </c>
      <c r="K10" s="992">
        <v>94094.000003190871</v>
      </c>
      <c r="L10" s="317" t="s">
        <v>510</v>
      </c>
      <c r="O10" s="582">
        <v>10513.296090000022</v>
      </c>
      <c r="P10" s="582">
        <v>2207.7921788999993</v>
      </c>
      <c r="Q10" s="582">
        <v>11564.625699000026</v>
      </c>
      <c r="R10" s="582">
        <v>32486.084918099827</v>
      </c>
      <c r="U10" s="583">
        <v>12826.22122980003</v>
      </c>
      <c r="V10" s="583">
        <v>13036.487151600031</v>
      </c>
      <c r="W10" s="583">
        <v>11459.492738100025</v>
      </c>
    </row>
    <row r="11" spans="1:23" ht="27.95" customHeight="1" x14ac:dyDescent="0.35">
      <c r="A11" s="482" t="s">
        <v>46</v>
      </c>
      <c r="B11" s="968">
        <v>6757.9473676000043</v>
      </c>
      <c r="C11" s="990">
        <v>3119.0526311999993</v>
      </c>
      <c r="D11" s="990">
        <v>875.00000005000106</v>
      </c>
      <c r="E11" s="990">
        <v>6739.0000004599697</v>
      </c>
      <c r="F11" s="990">
        <v>17490.999999309934</v>
      </c>
      <c r="G11" s="990">
        <v>32536.000004799949</v>
      </c>
      <c r="H11" s="990">
        <v>16016.999996800036</v>
      </c>
      <c r="I11" s="990">
        <v>1086.0000000239984</v>
      </c>
      <c r="J11" s="990">
        <v>49639.000001623644</v>
      </c>
      <c r="K11" s="990">
        <v>67130.000000934582</v>
      </c>
      <c r="L11" s="443" t="s">
        <v>141</v>
      </c>
      <c r="O11" s="582">
        <v>4180.5508981600005</v>
      </c>
      <c r="P11" s="582">
        <v>1929.4850299200004</v>
      </c>
      <c r="Q11" s="582">
        <v>8843.4730537999767</v>
      </c>
      <c r="R11" s="582">
        <v>24038.167664420071</v>
      </c>
      <c r="U11" s="583">
        <v>9486.6347304399733</v>
      </c>
      <c r="V11" s="583">
        <v>9727.820359179972</v>
      </c>
      <c r="W11" s="583">
        <v>8923.8682633799763</v>
      </c>
    </row>
    <row r="12" spans="1:23" ht="27.95" customHeight="1" x14ac:dyDescent="0.35">
      <c r="A12" s="376" t="s">
        <v>9</v>
      </c>
      <c r="B12" s="991">
        <v>335662.11758399929</v>
      </c>
      <c r="C12" s="992">
        <v>132761.88232799983</v>
      </c>
      <c r="D12" s="992">
        <v>16494.000006899947</v>
      </c>
      <c r="E12" s="992">
        <v>252411.99999749821</v>
      </c>
      <c r="F12" s="992">
        <v>737329.99991640856</v>
      </c>
      <c r="G12" s="992">
        <v>207435.99993300022</v>
      </c>
      <c r="H12" s="992">
        <v>55158.999995499857</v>
      </c>
      <c r="I12" s="992">
        <v>2376.9999992699913</v>
      </c>
      <c r="J12" s="992">
        <v>264971.99992777052</v>
      </c>
      <c r="K12" s="992">
        <v>1002301.9998441781</v>
      </c>
      <c r="L12" s="317" t="s">
        <v>142</v>
      </c>
      <c r="O12" s="582">
        <v>92626.529652399826</v>
      </c>
      <c r="P12" s="582">
        <v>36635.866205800012</v>
      </c>
      <c r="Q12" s="582">
        <v>109907.59861739977</v>
      </c>
      <c r="R12" s="582">
        <v>397464.5861949987</v>
      </c>
      <c r="U12" s="583">
        <v>118202.51172059974</v>
      </c>
      <c r="V12" s="583">
        <v>137557.3089613998</v>
      </c>
      <c r="W12" s="583">
        <v>109907.59861739977</v>
      </c>
    </row>
    <row r="13" spans="1:23" ht="27.95" customHeight="1" x14ac:dyDescent="0.35">
      <c r="A13" s="482" t="s">
        <v>10</v>
      </c>
      <c r="B13" s="968">
        <v>20545.533337199977</v>
      </c>
      <c r="C13" s="990">
        <v>708.46666679999998</v>
      </c>
      <c r="D13" s="990">
        <v>497.00000000000131</v>
      </c>
      <c r="E13" s="990">
        <v>23050.000000999979</v>
      </c>
      <c r="F13" s="990">
        <v>44801.000005000315</v>
      </c>
      <c r="G13" s="990">
        <v>59414.999997400053</v>
      </c>
      <c r="H13" s="990">
        <v>5625.0000005400107</v>
      </c>
      <c r="I13" s="990">
        <v>458.99999999999903</v>
      </c>
      <c r="J13" s="990">
        <v>65498.999997940053</v>
      </c>
      <c r="K13" s="990">
        <v>110300.00000294084</v>
      </c>
      <c r="L13" s="443" t="s">
        <v>143</v>
      </c>
      <c r="O13" s="582">
        <v>14216.444449599994</v>
      </c>
      <c r="P13" s="582">
        <v>490.22222240000002</v>
      </c>
      <c r="Q13" s="582">
        <v>12255.555559999995</v>
      </c>
      <c r="R13" s="582">
        <v>41668.888904000247</v>
      </c>
      <c r="U13" s="583">
        <v>14951.777783199994</v>
      </c>
      <c r="V13" s="583">
        <v>14461.555560799994</v>
      </c>
      <c r="W13" s="583">
        <v>12255.555559999995</v>
      </c>
    </row>
    <row r="14" spans="1:23" ht="27.95" customHeight="1" x14ac:dyDescent="0.35">
      <c r="A14" s="376" t="s">
        <v>11</v>
      </c>
      <c r="B14" s="991">
        <v>11024.5537221</v>
      </c>
      <c r="C14" s="992">
        <v>4308.4462822000005</v>
      </c>
      <c r="D14" s="992">
        <v>411.00000004599963</v>
      </c>
      <c r="E14" s="992">
        <v>16968.999999000171</v>
      </c>
      <c r="F14" s="992">
        <v>32713.000003346082</v>
      </c>
      <c r="G14" s="992">
        <v>16088.000002800043</v>
      </c>
      <c r="H14" s="992">
        <v>4606.0000004200037</v>
      </c>
      <c r="I14" s="992">
        <v>656.00000004000049</v>
      </c>
      <c r="J14" s="992">
        <v>21350.000003260033</v>
      </c>
      <c r="K14" s="992">
        <v>54063.000006606067</v>
      </c>
      <c r="L14" s="317" t="s">
        <v>144</v>
      </c>
      <c r="O14" s="582">
        <v>4848.9494848500099</v>
      </c>
      <c r="P14" s="582">
        <v>1894.9917526999996</v>
      </c>
      <c r="Q14" s="582">
        <v>5907.9154643000138</v>
      </c>
      <c r="R14" s="582">
        <v>22628.430929300073</v>
      </c>
      <c r="U14" s="583">
        <v>7858.6422685500211</v>
      </c>
      <c r="V14" s="583">
        <v>5071.8896910500107</v>
      </c>
      <c r="W14" s="583">
        <v>5852.1804127500136</v>
      </c>
    </row>
    <row r="15" spans="1:23" ht="27.95" customHeight="1" x14ac:dyDescent="0.35">
      <c r="A15" s="482" t="s">
        <v>12</v>
      </c>
      <c r="B15" s="968">
        <v>8029.5583336100053</v>
      </c>
      <c r="C15" s="990">
        <v>3579.4416667900018</v>
      </c>
      <c r="D15" s="990">
        <v>267.00000002999997</v>
      </c>
      <c r="E15" s="990">
        <v>9554.9999989499629</v>
      </c>
      <c r="F15" s="990">
        <v>21430.99999937991</v>
      </c>
      <c r="G15" s="990">
        <v>46698.99999999992</v>
      </c>
      <c r="H15" s="990">
        <v>6031.9999996500055</v>
      </c>
      <c r="I15" s="990">
        <v>641.00000002499974</v>
      </c>
      <c r="J15" s="990">
        <v>53371.999999674867</v>
      </c>
      <c r="K15" s="990">
        <v>74802.999999054431</v>
      </c>
      <c r="L15" s="443" t="s">
        <v>145</v>
      </c>
      <c r="O15" s="582">
        <v>7136.3781609100115</v>
      </c>
      <c r="P15" s="582">
        <v>3181.2770114899986</v>
      </c>
      <c r="Q15" s="582">
        <v>7738.2413793000142</v>
      </c>
      <c r="R15" s="582">
        <v>27083.844827549874</v>
      </c>
      <c r="U15" s="583">
        <v>10747.557471250027</v>
      </c>
      <c r="V15" s="583">
        <v>9887.7528735500237</v>
      </c>
      <c r="W15" s="583">
        <v>9027.9482758500199</v>
      </c>
    </row>
    <row r="16" spans="1:23" ht="27.95" customHeight="1" x14ac:dyDescent="0.35">
      <c r="A16" s="376" t="s">
        <v>13</v>
      </c>
      <c r="B16" s="991">
        <v>4548.6904761000042</v>
      </c>
      <c r="C16" s="992">
        <v>1484.309523780001</v>
      </c>
      <c r="D16" s="992">
        <v>246.00000001600031</v>
      </c>
      <c r="E16" s="992">
        <v>5891.000001180023</v>
      </c>
      <c r="F16" s="992">
        <v>12170.000001075981</v>
      </c>
      <c r="G16" s="992">
        <v>57300.999999999942</v>
      </c>
      <c r="H16" s="992">
        <v>7300.0000005100173</v>
      </c>
      <c r="I16" s="992">
        <v>586.00000004000083</v>
      </c>
      <c r="J16" s="992">
        <v>65187.00000055015</v>
      </c>
      <c r="K16" s="992">
        <v>77357.000001625129</v>
      </c>
      <c r="L16" s="317" t="s">
        <v>146</v>
      </c>
      <c r="O16" s="582">
        <v>8545.2499999999909</v>
      </c>
      <c r="P16" s="582">
        <v>2788.4499999999994</v>
      </c>
      <c r="Q16" s="582">
        <v>8005.5499999999893</v>
      </c>
      <c r="R16" s="582">
        <v>26445.300000000134</v>
      </c>
      <c r="U16" s="583">
        <v>4497.4999999999964</v>
      </c>
      <c r="V16" s="583">
        <v>14481.950000000039</v>
      </c>
      <c r="W16" s="583">
        <v>12593.000000000024</v>
      </c>
    </row>
    <row r="17" spans="1:28" ht="27.95" customHeight="1" x14ac:dyDescent="0.35">
      <c r="A17" s="482" t="s">
        <v>49</v>
      </c>
      <c r="B17" s="968">
        <v>13925.953125</v>
      </c>
      <c r="C17" s="990">
        <v>4263.046875</v>
      </c>
      <c r="D17" s="990">
        <v>385.99999997100048</v>
      </c>
      <c r="E17" s="990">
        <v>18521.000001000055</v>
      </c>
      <c r="F17" s="990">
        <v>37096.000000970904</v>
      </c>
      <c r="G17" s="990">
        <v>20235.000005000034</v>
      </c>
      <c r="H17" s="990">
        <v>11191.000000510023</v>
      </c>
      <c r="I17" s="990">
        <v>607.99999998399937</v>
      </c>
      <c r="J17" s="990">
        <v>32034.000005494068</v>
      </c>
      <c r="K17" s="990">
        <v>69130.000006464586</v>
      </c>
      <c r="L17" s="443" t="s">
        <v>147</v>
      </c>
      <c r="O17" s="582">
        <v>7020.455958600005</v>
      </c>
      <c r="P17" s="582">
        <v>2149.1191710000007</v>
      </c>
      <c r="Q17" s="582">
        <v>6948.818652900005</v>
      </c>
      <c r="R17" s="582">
        <v>29013.108808499706</v>
      </c>
      <c r="U17" s="583">
        <v>7880.1036270000059</v>
      </c>
      <c r="V17" s="583">
        <v>8668.1139897000066</v>
      </c>
      <c r="W17" s="583">
        <v>7450.2797928000055</v>
      </c>
    </row>
    <row r="18" spans="1:28" ht="27.95" customHeight="1" x14ac:dyDescent="0.35">
      <c r="A18" s="376" t="s">
        <v>50</v>
      </c>
      <c r="B18" s="991">
        <v>15002.42975280003</v>
      </c>
      <c r="C18" s="992">
        <v>1351.5702480000002</v>
      </c>
      <c r="D18" s="992">
        <v>148</v>
      </c>
      <c r="E18" s="992">
        <v>18272.000000099935</v>
      </c>
      <c r="F18" s="992">
        <v>34774.000000899898</v>
      </c>
      <c r="G18" s="992">
        <v>27759.000000000055</v>
      </c>
      <c r="H18" s="992">
        <v>4703.99999999999</v>
      </c>
      <c r="I18" s="992">
        <v>263.99999997000049</v>
      </c>
      <c r="J18" s="992">
        <v>32726.999999970059</v>
      </c>
      <c r="K18" s="992">
        <v>67501.000000869972</v>
      </c>
      <c r="L18" s="317" t="s">
        <v>148</v>
      </c>
      <c r="O18" s="582">
        <v>8763.2877191099724</v>
      </c>
      <c r="P18" s="582">
        <v>789.48538009999993</v>
      </c>
      <c r="Q18" s="582">
        <v>5842.1918127399895</v>
      </c>
      <c r="R18" s="582">
        <v>26053.017543300095</v>
      </c>
      <c r="U18" s="583">
        <v>9473.8245611999682</v>
      </c>
      <c r="V18" s="583">
        <v>9473.8245611999682</v>
      </c>
      <c r="W18" s="583">
        <v>7105.3684208999821</v>
      </c>
    </row>
    <row r="19" spans="1:28" ht="27.95" customHeight="1" x14ac:dyDescent="0.35">
      <c r="A19" s="482" t="s">
        <v>51</v>
      </c>
      <c r="B19" s="968">
        <v>6264.7105260599947</v>
      </c>
      <c r="C19" s="990">
        <v>2552.28947358</v>
      </c>
      <c r="D19" s="990">
        <v>594.99999996400015</v>
      </c>
      <c r="E19" s="990">
        <v>8558.9999987199699</v>
      </c>
      <c r="F19" s="990">
        <v>17970.999998324001</v>
      </c>
      <c r="G19" s="990">
        <v>22226.000003999954</v>
      </c>
      <c r="H19" s="990">
        <v>6009.999999599996</v>
      </c>
      <c r="I19" s="990">
        <v>396.00000003499929</v>
      </c>
      <c r="J19" s="990">
        <v>28632.000003634912</v>
      </c>
      <c r="K19" s="990">
        <v>46603.000001958819</v>
      </c>
      <c r="L19" s="443" t="s">
        <v>149</v>
      </c>
      <c r="O19" s="582">
        <v>4548.0036143700017</v>
      </c>
      <c r="P19" s="582">
        <v>1852.8903614099991</v>
      </c>
      <c r="Q19" s="582">
        <v>6120.1530119299932</v>
      </c>
      <c r="R19" s="582">
        <v>15272.308433440059</v>
      </c>
      <c r="U19" s="583">
        <v>6737.7831323999899</v>
      </c>
      <c r="V19" s="583">
        <v>6737.7831323999899</v>
      </c>
      <c r="W19" s="583">
        <v>5334.0783131499975</v>
      </c>
    </row>
    <row r="20" spans="1:28" ht="27.95" customHeight="1" x14ac:dyDescent="0.35">
      <c r="A20" s="376" t="s">
        <v>17</v>
      </c>
      <c r="B20" s="991">
        <v>9391.4262299600105</v>
      </c>
      <c r="C20" s="992">
        <v>1417.5737705600002</v>
      </c>
      <c r="D20" s="992">
        <v>576.99999997499935</v>
      </c>
      <c r="E20" s="992">
        <v>10509.000000899992</v>
      </c>
      <c r="F20" s="992">
        <v>21895.000001394928</v>
      </c>
      <c r="G20" s="992">
        <v>22969.999996999966</v>
      </c>
      <c r="H20" s="992">
        <v>5570.9999999499896</v>
      </c>
      <c r="I20" s="992">
        <v>427.99999999999892</v>
      </c>
      <c r="J20" s="992">
        <v>28968.999996949977</v>
      </c>
      <c r="K20" s="992">
        <v>50863.999998344734</v>
      </c>
      <c r="L20" s="317" t="s">
        <v>150</v>
      </c>
      <c r="O20" s="582">
        <v>6343.0400000000091</v>
      </c>
      <c r="P20" s="582">
        <v>957.4400000000004</v>
      </c>
      <c r="Q20" s="582">
        <v>6283.2000000000089</v>
      </c>
      <c r="R20" s="582">
        <v>16874.880000000034</v>
      </c>
      <c r="U20" s="583">
        <v>7300.4800000000114</v>
      </c>
      <c r="V20" s="583">
        <v>7120.960000000011</v>
      </c>
      <c r="W20" s="583">
        <v>5984.0000000000082</v>
      </c>
      <c r="Y20" s="7"/>
      <c r="Z20" s="7"/>
      <c r="AA20" s="7"/>
      <c r="AB20" s="7"/>
    </row>
    <row r="21" spans="1:28" ht="27.95" customHeight="1" x14ac:dyDescent="0.35">
      <c r="A21" s="482" t="s">
        <v>18</v>
      </c>
      <c r="B21" s="968">
        <v>17626.499996399965</v>
      </c>
      <c r="C21" s="990">
        <v>1958.4999996000004</v>
      </c>
      <c r="D21" s="990">
        <v>793.99999997999828</v>
      </c>
      <c r="E21" s="990">
        <v>8225.9999989999815</v>
      </c>
      <c r="F21" s="990">
        <v>28604.999994979953</v>
      </c>
      <c r="G21" s="990">
        <v>22833.000000000025</v>
      </c>
      <c r="H21" s="990">
        <v>2249.0000001000039</v>
      </c>
      <c r="I21" s="990">
        <v>139.00000002000002</v>
      </c>
      <c r="J21" s="990">
        <v>25221.00000012001</v>
      </c>
      <c r="K21" s="990">
        <v>53825.999995099817</v>
      </c>
      <c r="L21" s="443" t="s">
        <v>151</v>
      </c>
      <c r="O21" s="582">
        <v>6920.4857144400003</v>
      </c>
      <c r="P21" s="582">
        <v>768.94285716000002</v>
      </c>
      <c r="Q21" s="582">
        <v>7048.6428573000003</v>
      </c>
      <c r="R21" s="582">
        <v>19543.96428615</v>
      </c>
      <c r="U21" s="583">
        <v>7689.4285716000004</v>
      </c>
      <c r="V21" s="583">
        <v>7369.0357144500003</v>
      </c>
      <c r="W21" s="583">
        <v>4485.5000000999999</v>
      </c>
      <c r="Y21" s="7"/>
      <c r="Z21" s="7"/>
      <c r="AA21" s="7"/>
      <c r="AB21" s="7"/>
    </row>
    <row r="22" spans="1:28" ht="27.95" customHeight="1" thickBot="1" x14ac:dyDescent="0.4">
      <c r="A22" s="483" t="s">
        <v>52</v>
      </c>
      <c r="B22" s="993">
        <v>34099.624996500017</v>
      </c>
      <c r="C22" s="994">
        <v>4871.3749995000016</v>
      </c>
      <c r="D22" s="994">
        <v>2337.9999999999991</v>
      </c>
      <c r="E22" s="994">
        <v>15592.000000500164</v>
      </c>
      <c r="F22" s="994">
        <v>56900.999996499842</v>
      </c>
      <c r="G22" s="994">
        <v>33969.000000000044</v>
      </c>
      <c r="H22" s="994">
        <v>19067.999999999996</v>
      </c>
      <c r="I22" s="994">
        <v>1573.000000050002</v>
      </c>
      <c r="J22" s="994">
        <v>54610.000000049986</v>
      </c>
      <c r="K22" s="994">
        <v>111510.99999655042</v>
      </c>
      <c r="L22" s="445" t="s">
        <v>152</v>
      </c>
      <c r="O22" s="582">
        <v>11886.959395500009</v>
      </c>
      <c r="P22" s="582">
        <v>1698.1370564999995</v>
      </c>
      <c r="Q22" s="582">
        <v>14151.142137500021</v>
      </c>
      <c r="R22" s="582">
        <v>43585.517783499738</v>
      </c>
      <c r="U22" s="583">
        <v>13585.096452000018</v>
      </c>
      <c r="V22" s="583">
        <v>13585.096452000018</v>
      </c>
      <c r="W22" s="583">
        <v>13019.050766500015</v>
      </c>
      <c r="Y22" s="7"/>
      <c r="Z22" s="7"/>
      <c r="AA22" s="7"/>
      <c r="AB22" s="7"/>
    </row>
    <row r="23" spans="1:28" ht="27.95" customHeight="1" thickTop="1" thickBot="1" x14ac:dyDescent="0.3">
      <c r="A23" s="108" t="s">
        <v>265</v>
      </c>
      <c r="B23" s="818">
        <v>539212.53995333705</v>
      </c>
      <c r="C23" s="995">
        <v>172433.45996760824</v>
      </c>
      <c r="D23" s="995">
        <v>25306.000006942559</v>
      </c>
      <c r="E23" s="995">
        <v>429894.99999963091</v>
      </c>
      <c r="F23" s="995">
        <v>1166846.9999275364</v>
      </c>
      <c r="G23" s="995">
        <v>696870.99995299417</v>
      </c>
      <c r="H23" s="995">
        <v>180491.99999616132</v>
      </c>
      <c r="I23" s="995">
        <v>11489.999999848007</v>
      </c>
      <c r="J23" s="995">
        <v>888852.99994904292</v>
      </c>
      <c r="K23" s="995">
        <v>2055699.9998765781</v>
      </c>
      <c r="L23" s="285" t="s">
        <v>33</v>
      </c>
      <c r="Y23" s="1494"/>
      <c r="Z23" s="1494"/>
      <c r="AA23" s="1494"/>
      <c r="AB23" s="7"/>
    </row>
    <row r="24" spans="1:28" ht="27.95" customHeight="1" thickTop="1" thickBot="1" x14ac:dyDescent="0.3">
      <c r="A24" s="1505" t="s">
        <v>505</v>
      </c>
      <c r="B24" s="1505"/>
      <c r="C24" s="1505"/>
      <c r="D24" s="391"/>
      <c r="E24" s="391"/>
      <c r="F24" s="391"/>
      <c r="G24" s="391"/>
      <c r="H24" s="391"/>
      <c r="I24" s="391"/>
      <c r="J24" s="1495" t="s">
        <v>492</v>
      </c>
      <c r="K24" s="1495"/>
      <c r="L24" s="1495"/>
      <c r="Y24" s="366"/>
      <c r="Z24" s="366"/>
      <c r="AA24" s="364"/>
      <c r="AB24" s="7"/>
    </row>
    <row r="25" spans="1:28" ht="27.95" customHeight="1" x14ac:dyDescent="0.35">
      <c r="A25" s="509" t="s">
        <v>493</v>
      </c>
      <c r="B25" s="996">
        <v>15114.000000000027</v>
      </c>
      <c r="C25" s="997">
        <v>0</v>
      </c>
      <c r="D25" s="997">
        <v>0</v>
      </c>
      <c r="E25" s="997">
        <v>2392.0000000000055</v>
      </c>
      <c r="F25" s="997">
        <v>17505.999999999913</v>
      </c>
      <c r="G25" s="997">
        <v>44389.000002000023</v>
      </c>
      <c r="H25" s="997">
        <v>17068.999999350068</v>
      </c>
      <c r="I25" s="997">
        <v>5903.0000004499934</v>
      </c>
      <c r="J25" s="997">
        <v>67361.000001799985</v>
      </c>
      <c r="K25" s="997">
        <v>84867.000001800014</v>
      </c>
      <c r="L25" s="510" t="s">
        <v>496</v>
      </c>
      <c r="O25" s="583">
        <v>17357.55101999997</v>
      </c>
      <c r="P25" s="583">
        <v>0</v>
      </c>
      <c r="Q25" s="583">
        <v>0</v>
      </c>
      <c r="R25" s="583">
        <v>23143.40136000004</v>
      </c>
      <c r="U25" s="583">
        <v>10993.115645999977</v>
      </c>
      <c r="V25" s="583">
        <v>22564.816326000033</v>
      </c>
      <c r="W25" s="583">
        <v>10993.115645999977</v>
      </c>
      <c r="Y25" s="365"/>
      <c r="Z25" s="365"/>
      <c r="AA25" s="221"/>
      <c r="AB25" s="7"/>
    </row>
    <row r="26" spans="1:28" ht="27.95" customHeight="1" x14ac:dyDescent="0.35">
      <c r="A26" s="482" t="s">
        <v>494</v>
      </c>
      <c r="B26" s="968">
        <v>24664.000003499947</v>
      </c>
      <c r="C26" s="990">
        <v>0</v>
      </c>
      <c r="D26" s="990">
        <v>19625.000003999998</v>
      </c>
      <c r="E26" s="990">
        <v>8343.0000000000255</v>
      </c>
      <c r="F26" s="990">
        <v>52632.000007500355</v>
      </c>
      <c r="G26" s="990">
        <v>84138.00000049996</v>
      </c>
      <c r="H26" s="990">
        <v>21768.999998000058</v>
      </c>
      <c r="I26" s="990">
        <v>10091.99999550002</v>
      </c>
      <c r="J26" s="990">
        <v>115998.99999400006</v>
      </c>
      <c r="K26" s="990">
        <v>168631.00000150225</v>
      </c>
      <c r="L26" s="443" t="s">
        <v>497</v>
      </c>
      <c r="O26" s="583">
        <v>31439.677961999914</v>
      </c>
      <c r="P26" s="583">
        <v>0</v>
      </c>
      <c r="Q26" s="583">
        <v>17148.91525199997</v>
      </c>
      <c r="R26" s="583">
        <v>47635.875699999851</v>
      </c>
      <c r="U26" s="583">
        <v>18101.632765999966</v>
      </c>
      <c r="V26" s="583">
        <v>36203.265531999896</v>
      </c>
      <c r="W26" s="583">
        <v>18101.632765999966</v>
      </c>
      <c r="Y26" s="366"/>
      <c r="Z26" s="366"/>
      <c r="AA26" s="364"/>
      <c r="AB26" s="7"/>
    </row>
    <row r="27" spans="1:28" ht="27.95" customHeight="1" thickBot="1" x14ac:dyDescent="0.4">
      <c r="A27" s="483" t="s">
        <v>495</v>
      </c>
      <c r="B27" s="993">
        <v>30760.000001499957</v>
      </c>
      <c r="C27" s="994">
        <v>0</v>
      </c>
      <c r="D27" s="994">
        <v>1080</v>
      </c>
      <c r="E27" s="994">
        <v>8903.9999999999982</v>
      </c>
      <c r="F27" s="994">
        <v>40744.000001500164</v>
      </c>
      <c r="G27" s="994">
        <v>131750.00002999991</v>
      </c>
      <c r="H27" s="994">
        <v>42628.000005100133</v>
      </c>
      <c r="I27" s="994">
        <v>11342.99999999998</v>
      </c>
      <c r="J27" s="994">
        <v>185721.00003509983</v>
      </c>
      <c r="K27" s="994">
        <v>226465.00003660016</v>
      </c>
      <c r="L27" s="445" t="s">
        <v>498</v>
      </c>
      <c r="O27" s="583">
        <v>26397.760732000035</v>
      </c>
      <c r="P27" s="583">
        <v>0</v>
      </c>
      <c r="Q27" s="583">
        <v>25008.404904000028</v>
      </c>
      <c r="R27" s="583">
        <v>69467.791400000147</v>
      </c>
      <c r="U27" s="583">
        <v>26119.889566400034</v>
      </c>
      <c r="V27" s="583">
        <v>53073.392629600166</v>
      </c>
      <c r="W27" s="583">
        <v>26397.760732000035</v>
      </c>
      <c r="Y27" s="7"/>
      <c r="Z27" s="7"/>
      <c r="AA27" s="7"/>
      <c r="AB27" s="7"/>
    </row>
    <row r="28" spans="1:28" ht="27.95" customHeight="1" thickTop="1" thickBot="1" x14ac:dyDescent="0.3">
      <c r="A28" s="108" t="s">
        <v>265</v>
      </c>
      <c r="B28" s="818">
        <v>70538.000005000184</v>
      </c>
      <c r="C28" s="995">
        <v>0</v>
      </c>
      <c r="D28" s="995">
        <v>20705.000003999998</v>
      </c>
      <c r="E28" s="995">
        <v>19639.000000000149</v>
      </c>
      <c r="F28" s="995">
        <v>110882.00000899936</v>
      </c>
      <c r="G28" s="995">
        <v>260277.00003249961</v>
      </c>
      <c r="H28" s="995">
        <v>81466.000002450222</v>
      </c>
      <c r="I28" s="995">
        <v>27337.999995950162</v>
      </c>
      <c r="J28" s="995">
        <v>369081.00003089948</v>
      </c>
      <c r="K28" s="995">
        <v>479963.00003989454</v>
      </c>
      <c r="L28" s="285" t="s">
        <v>33</v>
      </c>
      <c r="Y28" s="7"/>
      <c r="Z28" s="7"/>
      <c r="AA28" s="7"/>
      <c r="AB28" s="7"/>
    </row>
    <row r="29" spans="1:28" ht="27.95" customHeight="1" thickTop="1" thickBot="1" x14ac:dyDescent="0.3">
      <c r="A29" s="108" t="s">
        <v>502</v>
      </c>
      <c r="B29" s="818">
        <v>609750.53995832533</v>
      </c>
      <c r="C29" s="818">
        <v>172433.45996760824</v>
      </c>
      <c r="D29" s="818">
        <v>46011.000010942749</v>
      </c>
      <c r="E29" s="818">
        <v>449533.99999963224</v>
      </c>
      <c r="F29" s="818">
        <v>1277728.9999366077</v>
      </c>
      <c r="G29" s="818">
        <v>957147.99998549256</v>
      </c>
      <c r="H29" s="818">
        <v>261957.99999861233</v>
      </c>
      <c r="I29" s="818">
        <v>38827.999995798804</v>
      </c>
      <c r="J29" s="818">
        <v>1257933.9999799381</v>
      </c>
      <c r="K29" s="818">
        <v>2535662.9999164115</v>
      </c>
      <c r="L29" s="285" t="s">
        <v>648</v>
      </c>
    </row>
    <row r="30" spans="1:28" ht="15.75" thickTop="1" x14ac:dyDescent="0.25"/>
    <row r="34" spans="7:7" x14ac:dyDescent="0.25">
      <c r="G34" s="358">
        <f>G29+H29+I29</f>
        <v>1257933.9999799037</v>
      </c>
    </row>
  </sheetData>
  <mergeCells count="17">
    <mergeCell ref="A1:L1"/>
    <mergeCell ref="A2:L2"/>
    <mergeCell ref="A24:C24"/>
    <mergeCell ref="Y23:AA23"/>
    <mergeCell ref="J24:L24"/>
    <mergeCell ref="A4:A7"/>
    <mergeCell ref="F4:F5"/>
    <mergeCell ref="J4:J5"/>
    <mergeCell ref="K4:K5"/>
    <mergeCell ref="L4:L7"/>
    <mergeCell ref="F6:F7"/>
    <mergeCell ref="J6:J7"/>
    <mergeCell ref="K6:K7"/>
    <mergeCell ref="B4:E4"/>
    <mergeCell ref="B5:E5"/>
    <mergeCell ref="G5:I5"/>
    <mergeCell ref="G4:I4"/>
  </mergeCells>
  <printOptions horizontalCentered="1"/>
  <pageMargins left="0.25" right="0.25" top="0.75" bottom="0.75" header="0.3" footer="0.3"/>
  <pageSetup paperSize="9" scale="58" orientation="landscape" r:id="rId1"/>
  <headerFooter>
    <oddFooter xml:space="preserve">&amp;C&amp;"-,Bold"&amp;14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42"/>
  <sheetViews>
    <sheetView rightToLeft="1" view="pageBreakPreview" topLeftCell="A31" zoomScale="60" workbookViewId="0">
      <selection activeCell="G5" sqref="G5:I5"/>
    </sheetView>
  </sheetViews>
  <sheetFormatPr defaultRowHeight="15" x14ac:dyDescent="0.25"/>
  <cols>
    <col min="1" max="2" width="11.5703125" customWidth="1"/>
    <col min="3" max="3" width="12.28515625" customWidth="1"/>
    <col min="4" max="4" width="18" customWidth="1"/>
    <col min="5" max="5" width="14.42578125" customWidth="1"/>
    <col min="6" max="6" width="17.28515625" customWidth="1"/>
    <col min="7" max="7" width="14.28515625" customWidth="1"/>
    <col min="8" max="8" width="18.28515625" customWidth="1"/>
    <col min="9" max="9" width="17.85546875" customWidth="1"/>
    <col min="10" max="10" width="17.5703125" customWidth="1"/>
    <col min="11" max="11" width="19.28515625" customWidth="1"/>
    <col min="12" max="12" width="20.85546875" customWidth="1"/>
    <col min="22" max="22" width="16" customWidth="1"/>
    <col min="23" max="23" width="13.7109375" customWidth="1"/>
    <col min="24" max="24" width="17.42578125" customWidth="1"/>
    <col min="29" max="29" width="17" customWidth="1"/>
    <col min="30" max="30" width="13.140625" customWidth="1"/>
  </cols>
  <sheetData>
    <row r="1" spans="1:31" ht="30.75" customHeight="1" x14ac:dyDescent="0.25">
      <c r="A1" s="1335" t="s">
        <v>662</v>
      </c>
      <c r="B1" s="1335"/>
      <c r="C1" s="1335"/>
      <c r="D1" s="1335"/>
      <c r="E1" s="1335"/>
      <c r="F1" s="1335"/>
      <c r="G1" s="1335"/>
      <c r="H1" s="1335"/>
      <c r="I1" s="1335"/>
      <c r="J1" s="1335"/>
      <c r="K1" s="1335"/>
      <c r="L1" s="1335"/>
    </row>
    <row r="2" spans="1:31" ht="24" customHeight="1" x14ac:dyDescent="0.25">
      <c r="A2" s="1280" t="s">
        <v>663</v>
      </c>
      <c r="B2" s="1280"/>
      <c r="C2" s="1280"/>
      <c r="D2" s="1280"/>
      <c r="E2" s="1280"/>
      <c r="F2" s="1280"/>
      <c r="G2" s="1280"/>
      <c r="H2" s="1280"/>
      <c r="I2" s="1280"/>
      <c r="J2" s="1280"/>
      <c r="K2" s="1280"/>
      <c r="L2" s="1280"/>
    </row>
    <row r="3" spans="1:31" ht="18.75" customHeight="1" thickBot="1" x14ac:dyDescent="0.3">
      <c r="A3" s="1167" t="s">
        <v>532</v>
      </c>
      <c r="B3" s="1167"/>
      <c r="C3" s="1167"/>
      <c r="D3" s="105"/>
      <c r="E3" s="105"/>
      <c r="F3" s="105"/>
      <c r="G3" s="105"/>
      <c r="H3" s="105"/>
      <c r="I3" s="105"/>
      <c r="J3" s="105"/>
      <c r="K3" s="1283" t="s">
        <v>533</v>
      </c>
      <c r="L3" s="1283"/>
    </row>
    <row r="4" spans="1:31" ht="27" customHeight="1" thickTop="1" thickBot="1" x14ac:dyDescent="0.3">
      <c r="A4" s="1445" t="s">
        <v>205</v>
      </c>
      <c r="B4" s="1467" t="s">
        <v>20</v>
      </c>
      <c r="C4" s="1437"/>
      <c r="D4" s="1437"/>
      <c r="E4" s="1445"/>
      <c r="F4" s="1440" t="s">
        <v>120</v>
      </c>
      <c r="G4" s="1474" t="s">
        <v>22</v>
      </c>
      <c r="H4" s="1510"/>
      <c r="I4" s="1475"/>
      <c r="J4" s="1440" t="s">
        <v>121</v>
      </c>
      <c r="K4" s="1440" t="s">
        <v>42</v>
      </c>
      <c r="L4" s="1511" t="s">
        <v>206</v>
      </c>
    </row>
    <row r="5" spans="1:31" ht="27.75" customHeight="1" thickBot="1" x14ac:dyDescent="0.3">
      <c r="A5" s="1446"/>
      <c r="B5" s="1506" t="s">
        <v>255</v>
      </c>
      <c r="C5" s="1507"/>
      <c r="D5" s="1507"/>
      <c r="E5" s="1508"/>
      <c r="F5" s="1441"/>
      <c r="G5" s="1509" t="s">
        <v>267</v>
      </c>
      <c r="H5" s="1502"/>
      <c r="I5" s="1503"/>
      <c r="J5" s="1441"/>
      <c r="K5" s="1441"/>
      <c r="L5" s="1512"/>
    </row>
    <row r="6" spans="1:31" ht="32.25" customHeight="1" thickTop="1" thickBot="1" x14ac:dyDescent="0.3">
      <c r="A6" s="1446"/>
      <c r="B6" s="998" t="s">
        <v>511</v>
      </c>
      <c r="C6" s="998" t="s">
        <v>472</v>
      </c>
      <c r="D6" s="999" t="s">
        <v>463</v>
      </c>
      <c r="E6" s="998" t="s">
        <v>1</v>
      </c>
      <c r="F6" s="1441" t="s">
        <v>259</v>
      </c>
      <c r="G6" s="696" t="s">
        <v>2</v>
      </c>
      <c r="H6" s="696" t="s">
        <v>447</v>
      </c>
      <c r="I6" s="696" t="s">
        <v>5</v>
      </c>
      <c r="J6" s="1441" t="s">
        <v>260</v>
      </c>
      <c r="K6" s="1441" t="s">
        <v>661</v>
      </c>
      <c r="L6" s="1512"/>
    </row>
    <row r="7" spans="1:31" ht="59.25" customHeight="1" thickBot="1" x14ac:dyDescent="0.3">
      <c r="A7" s="1447"/>
      <c r="B7" s="694" t="s">
        <v>540</v>
      </c>
      <c r="C7" s="694" t="s">
        <v>541</v>
      </c>
      <c r="D7" s="533" t="s">
        <v>456</v>
      </c>
      <c r="E7" s="694" t="s">
        <v>135</v>
      </c>
      <c r="F7" s="1497"/>
      <c r="G7" s="694" t="s">
        <v>136</v>
      </c>
      <c r="H7" s="534" t="s">
        <v>460</v>
      </c>
      <c r="I7" s="694" t="s">
        <v>137</v>
      </c>
      <c r="J7" s="1497"/>
      <c r="K7" s="1497"/>
      <c r="L7" s="1513"/>
    </row>
    <row r="8" spans="1:31" ht="39.950000000000003" customHeight="1" thickTop="1" x14ac:dyDescent="0.35">
      <c r="A8" s="511">
        <v>1945</v>
      </c>
      <c r="B8" s="915">
        <v>0</v>
      </c>
      <c r="C8" s="975">
        <v>0</v>
      </c>
      <c r="D8" s="975">
        <v>0</v>
      </c>
      <c r="E8" s="975">
        <v>0</v>
      </c>
      <c r="F8" s="975">
        <v>0</v>
      </c>
      <c r="G8" s="975">
        <v>0</v>
      </c>
      <c r="H8" s="975">
        <v>0</v>
      </c>
      <c r="I8" s="975">
        <v>12.505263159000002</v>
      </c>
      <c r="J8" s="975">
        <v>12.505263159000002</v>
      </c>
      <c r="K8" s="975">
        <v>12.505263159000002</v>
      </c>
      <c r="L8" s="512">
        <v>1945</v>
      </c>
      <c r="R8" s="9">
        <v>168.44457831</v>
      </c>
      <c r="AC8" s="583">
        <v>0</v>
      </c>
      <c r="AD8" s="583">
        <v>0</v>
      </c>
      <c r="AE8" s="583">
        <v>168.44457831</v>
      </c>
    </row>
    <row r="9" spans="1:31" ht="39.950000000000003" customHeight="1" x14ac:dyDescent="0.35">
      <c r="A9" s="544">
        <v>1956</v>
      </c>
      <c r="B9" s="1004">
        <v>0</v>
      </c>
      <c r="C9" s="1005">
        <v>0</v>
      </c>
      <c r="D9" s="1005">
        <v>0</v>
      </c>
      <c r="E9" s="1005">
        <v>0</v>
      </c>
      <c r="F9" s="1005">
        <v>0</v>
      </c>
      <c r="G9" s="1005">
        <v>0</v>
      </c>
      <c r="H9" s="1005">
        <v>0</v>
      </c>
      <c r="I9" s="1005">
        <v>4.1684210530000003</v>
      </c>
      <c r="J9" s="1005">
        <v>4.1684210530000003</v>
      </c>
      <c r="K9" s="1005">
        <v>4.1684210530000003</v>
      </c>
      <c r="L9" s="545">
        <v>1956</v>
      </c>
      <c r="R9" s="9">
        <v>56.148192770000001</v>
      </c>
      <c r="AC9" s="583">
        <v>0</v>
      </c>
      <c r="AD9" s="583">
        <v>0</v>
      </c>
      <c r="AE9" s="583">
        <v>56.148192770000001</v>
      </c>
    </row>
    <row r="10" spans="1:31" ht="39.950000000000003" customHeight="1" x14ac:dyDescent="0.35">
      <c r="A10" s="542">
        <v>1960</v>
      </c>
      <c r="B10" s="1006">
        <v>0</v>
      </c>
      <c r="C10" s="1007">
        <v>0</v>
      </c>
      <c r="D10" s="1007">
        <v>0</v>
      </c>
      <c r="E10" s="1007">
        <v>0</v>
      </c>
      <c r="F10" s="1007">
        <v>0</v>
      </c>
      <c r="G10" s="1007">
        <v>0</v>
      </c>
      <c r="H10" s="1007">
        <v>0</v>
      </c>
      <c r="I10" s="1007">
        <v>4.1684210530000003</v>
      </c>
      <c r="J10" s="1007">
        <v>4.1684210530000003</v>
      </c>
      <c r="K10" s="1007">
        <v>4.1684210530000003</v>
      </c>
      <c r="L10" s="543">
        <v>1960</v>
      </c>
      <c r="R10" s="9">
        <v>56.148192770000001</v>
      </c>
      <c r="AC10" s="583">
        <v>0</v>
      </c>
      <c r="AD10" s="583">
        <v>0</v>
      </c>
      <c r="AE10" s="583">
        <v>56.148192770000001</v>
      </c>
    </row>
    <row r="11" spans="1:31" ht="39.950000000000003" customHeight="1" x14ac:dyDescent="0.35">
      <c r="A11" s="544">
        <v>1965</v>
      </c>
      <c r="B11" s="1004">
        <v>0</v>
      </c>
      <c r="C11" s="1005">
        <v>0</v>
      </c>
      <c r="D11" s="1005">
        <v>0</v>
      </c>
      <c r="E11" s="1005">
        <v>0</v>
      </c>
      <c r="F11" s="1005">
        <v>0</v>
      </c>
      <c r="G11" s="1005">
        <v>0</v>
      </c>
      <c r="H11" s="1005">
        <v>0</v>
      </c>
      <c r="I11" s="1005">
        <v>4.1684210530000003</v>
      </c>
      <c r="J11" s="1005">
        <v>4.1684210530000003</v>
      </c>
      <c r="K11" s="1005">
        <v>4.1684210530000003</v>
      </c>
      <c r="L11" s="545">
        <v>1965</v>
      </c>
      <c r="R11" s="9">
        <v>56.148192770000001</v>
      </c>
      <c r="AC11" s="583">
        <v>0</v>
      </c>
      <c r="AD11" s="583">
        <v>0</v>
      </c>
      <c r="AE11" s="583">
        <v>56.148192770000001</v>
      </c>
    </row>
    <row r="12" spans="1:31" ht="39.950000000000003" customHeight="1" x14ac:dyDescent="0.35">
      <c r="A12" s="542">
        <v>1966</v>
      </c>
      <c r="B12" s="1006">
        <v>0</v>
      </c>
      <c r="C12" s="1007">
        <v>0</v>
      </c>
      <c r="D12" s="1007">
        <v>0</v>
      </c>
      <c r="E12" s="1007">
        <v>31.466911759999999</v>
      </c>
      <c r="F12" s="1007">
        <v>31.466911759999999</v>
      </c>
      <c r="G12" s="1007">
        <v>0</v>
      </c>
      <c r="H12" s="1007">
        <v>0</v>
      </c>
      <c r="I12" s="1007">
        <v>0</v>
      </c>
      <c r="J12" s="1007">
        <v>0</v>
      </c>
      <c r="K12" s="1007">
        <v>31.466911759999999</v>
      </c>
      <c r="L12" s="543">
        <v>1968</v>
      </c>
      <c r="R12" s="9">
        <v>56.148192770000001</v>
      </c>
      <c r="AC12" s="583">
        <v>0</v>
      </c>
      <c r="AD12" s="583">
        <v>0</v>
      </c>
      <c r="AE12" s="583">
        <v>0</v>
      </c>
    </row>
    <row r="13" spans="1:31" ht="39.950000000000003" customHeight="1" x14ac:dyDescent="0.35">
      <c r="A13" s="544">
        <v>1967</v>
      </c>
      <c r="B13" s="1004">
        <v>0</v>
      </c>
      <c r="C13" s="1005">
        <v>0</v>
      </c>
      <c r="D13" s="1005">
        <v>0</v>
      </c>
      <c r="E13" s="1005">
        <v>0</v>
      </c>
      <c r="F13" s="1005">
        <v>0</v>
      </c>
      <c r="G13" s="1005">
        <v>0</v>
      </c>
      <c r="H13" s="1005">
        <v>87.533333330000005</v>
      </c>
      <c r="I13" s="1005">
        <v>0</v>
      </c>
      <c r="J13" s="1005">
        <v>87.533333330000005</v>
      </c>
      <c r="K13" s="1005">
        <v>87.533333330000005</v>
      </c>
      <c r="L13" s="545">
        <v>1967</v>
      </c>
      <c r="R13" s="9">
        <v>115.71700679999999</v>
      </c>
      <c r="U13" s="583">
        <v>0</v>
      </c>
      <c r="V13" s="583">
        <v>0</v>
      </c>
      <c r="W13" s="583">
        <v>0</v>
      </c>
      <c r="X13" s="583">
        <v>56.148192770000001</v>
      </c>
      <c r="AC13" s="583">
        <v>0</v>
      </c>
      <c r="AD13" s="583">
        <v>115.71700679999999</v>
      </c>
      <c r="AE13" s="583">
        <v>0</v>
      </c>
    </row>
    <row r="14" spans="1:31" ht="39.950000000000003" customHeight="1" x14ac:dyDescent="0.35">
      <c r="A14" s="542">
        <v>1970</v>
      </c>
      <c r="B14" s="1006">
        <v>0</v>
      </c>
      <c r="C14" s="1007">
        <v>0</v>
      </c>
      <c r="D14" s="1007">
        <v>0</v>
      </c>
      <c r="E14" s="1007">
        <v>125.86764703999999</v>
      </c>
      <c r="F14" s="1007">
        <v>125.86764703999999</v>
      </c>
      <c r="G14" s="1007">
        <v>0</v>
      </c>
      <c r="H14" s="1007">
        <v>150.24999998999999</v>
      </c>
      <c r="I14" s="1007">
        <v>4.1684210530000003</v>
      </c>
      <c r="J14" s="1007">
        <v>154.41842104300002</v>
      </c>
      <c r="K14" s="1007">
        <v>280.28606808300003</v>
      </c>
      <c r="L14" s="543">
        <v>1970</v>
      </c>
      <c r="R14" s="9">
        <v>449.18554216000001</v>
      </c>
      <c r="U14" s="583">
        <v>0</v>
      </c>
      <c r="V14" s="583">
        <v>0</v>
      </c>
      <c r="W14" s="583">
        <v>0</v>
      </c>
      <c r="X14" s="583">
        <v>0</v>
      </c>
      <c r="AC14" s="583">
        <v>0</v>
      </c>
      <c r="AD14" s="583">
        <v>168.44457831</v>
      </c>
      <c r="AE14" s="583">
        <v>56.148192770000001</v>
      </c>
    </row>
    <row r="15" spans="1:31" ht="39.950000000000003" customHeight="1" x14ac:dyDescent="0.35">
      <c r="A15" s="544">
        <v>1971</v>
      </c>
      <c r="B15" s="1004">
        <v>0</v>
      </c>
      <c r="C15" s="1005">
        <v>0</v>
      </c>
      <c r="D15" s="1005">
        <v>0</v>
      </c>
      <c r="E15" s="1005">
        <v>31.466911759999999</v>
      </c>
      <c r="F15" s="1005">
        <v>31.466911759999999</v>
      </c>
      <c r="G15" s="1005">
        <v>0</v>
      </c>
      <c r="H15" s="1005">
        <v>89.283333330000005</v>
      </c>
      <c r="I15" s="1005">
        <v>4.1684210530000003</v>
      </c>
      <c r="J15" s="1005">
        <v>93.451754383000008</v>
      </c>
      <c r="K15" s="1005">
        <v>124.91866614300001</v>
      </c>
      <c r="L15" s="545">
        <v>1971</v>
      </c>
      <c r="R15" s="9">
        <v>247.39311632000002</v>
      </c>
      <c r="U15" s="583">
        <v>0</v>
      </c>
      <c r="V15" s="583">
        <v>0</v>
      </c>
      <c r="W15" s="583">
        <v>0</v>
      </c>
      <c r="X15" s="583">
        <v>224.59277108000001</v>
      </c>
      <c r="AC15" s="583">
        <v>0</v>
      </c>
      <c r="AD15" s="583">
        <v>135.09673078</v>
      </c>
      <c r="AE15" s="583">
        <v>56.148192770000001</v>
      </c>
    </row>
    <row r="16" spans="1:31" ht="39.950000000000003" customHeight="1" x14ac:dyDescent="0.35">
      <c r="A16" s="542">
        <v>1972</v>
      </c>
      <c r="B16" s="1006">
        <v>0</v>
      </c>
      <c r="C16" s="1007">
        <v>0</v>
      </c>
      <c r="D16" s="1007">
        <v>0</v>
      </c>
      <c r="E16" s="1007">
        <v>68.732869210000004</v>
      </c>
      <c r="F16" s="1007">
        <v>68.732869210000004</v>
      </c>
      <c r="G16" s="1007">
        <v>0</v>
      </c>
      <c r="H16" s="1007">
        <v>89.283333330000005</v>
      </c>
      <c r="I16" s="1007">
        <v>4.1684210530000003</v>
      </c>
      <c r="J16" s="1007">
        <v>93.451754383000008</v>
      </c>
      <c r="K16" s="1007">
        <v>162.18462359300003</v>
      </c>
      <c r="L16" s="543">
        <v>1972</v>
      </c>
      <c r="R16" s="9">
        <v>307.23311632000002</v>
      </c>
      <c r="U16" s="583">
        <v>0</v>
      </c>
      <c r="V16" s="583">
        <v>0</v>
      </c>
      <c r="W16" s="583">
        <v>0</v>
      </c>
      <c r="X16" s="583">
        <v>56.148192770000001</v>
      </c>
      <c r="AC16" s="583">
        <v>0</v>
      </c>
      <c r="AD16" s="583">
        <v>135.09673078</v>
      </c>
      <c r="AE16" s="583">
        <v>56.148192770000001</v>
      </c>
    </row>
    <row r="17" spans="1:31" ht="39.950000000000003" customHeight="1" x14ac:dyDescent="0.35">
      <c r="A17" s="544">
        <v>1973</v>
      </c>
      <c r="B17" s="1004">
        <v>0</v>
      </c>
      <c r="C17" s="1005">
        <v>0</v>
      </c>
      <c r="D17" s="1005">
        <v>0</v>
      </c>
      <c r="E17" s="1005">
        <v>62.933823519999997</v>
      </c>
      <c r="F17" s="1005">
        <v>62.933823519999997</v>
      </c>
      <c r="G17" s="1005">
        <v>0</v>
      </c>
      <c r="H17" s="1005">
        <v>89.283333330000005</v>
      </c>
      <c r="I17" s="1005">
        <v>0</v>
      </c>
      <c r="J17" s="1005">
        <v>89.283333330000005</v>
      </c>
      <c r="K17" s="1005">
        <v>152.21715685000001</v>
      </c>
      <c r="L17" s="545">
        <v>1973</v>
      </c>
      <c r="R17" s="9">
        <v>247.39311631999999</v>
      </c>
      <c r="U17" s="583">
        <v>0</v>
      </c>
      <c r="V17" s="583">
        <v>0</v>
      </c>
      <c r="W17" s="583">
        <v>0</v>
      </c>
      <c r="X17" s="583">
        <v>115.98819277000001</v>
      </c>
      <c r="AC17" s="583">
        <v>0</v>
      </c>
      <c r="AD17" s="583">
        <v>135.09673078</v>
      </c>
      <c r="AE17" s="583">
        <v>0</v>
      </c>
    </row>
    <row r="18" spans="1:31" ht="39.950000000000003" customHeight="1" x14ac:dyDescent="0.35">
      <c r="A18" s="542">
        <v>1974</v>
      </c>
      <c r="B18" s="1006">
        <v>0</v>
      </c>
      <c r="C18" s="1007">
        <v>0</v>
      </c>
      <c r="D18" s="1007">
        <v>0</v>
      </c>
      <c r="E18" s="1007">
        <v>100.19978097000001</v>
      </c>
      <c r="F18" s="1007">
        <v>100.19978097000001</v>
      </c>
      <c r="G18" s="1007">
        <v>0</v>
      </c>
      <c r="H18" s="1007">
        <v>102.53550724</v>
      </c>
      <c r="I18" s="1007">
        <v>0</v>
      </c>
      <c r="J18" s="1007">
        <v>102.53550724</v>
      </c>
      <c r="K18" s="1007">
        <v>202.73528820999999</v>
      </c>
      <c r="L18" s="543">
        <v>1974</v>
      </c>
      <c r="R18" s="9">
        <v>314.26503807999995</v>
      </c>
      <c r="U18" s="583">
        <v>0</v>
      </c>
      <c r="V18" s="583">
        <v>0</v>
      </c>
      <c r="W18" s="583">
        <v>0</v>
      </c>
      <c r="X18" s="583">
        <v>112.29638554</v>
      </c>
      <c r="AC18" s="583">
        <v>0</v>
      </c>
      <c r="AD18" s="583">
        <v>142.12865253999999</v>
      </c>
      <c r="AE18" s="583">
        <v>0</v>
      </c>
    </row>
    <row r="19" spans="1:31" ht="39.950000000000003" customHeight="1" x14ac:dyDescent="0.35">
      <c r="A19" s="513">
        <v>1975</v>
      </c>
      <c r="B19" s="916">
        <v>0</v>
      </c>
      <c r="C19" s="976">
        <v>0</v>
      </c>
      <c r="D19" s="976">
        <v>0</v>
      </c>
      <c r="E19" s="976">
        <v>283.33335937999993</v>
      </c>
      <c r="F19" s="976">
        <v>283.33335937999993</v>
      </c>
      <c r="G19" s="976">
        <v>0</v>
      </c>
      <c r="H19" s="976">
        <v>847.26577250999981</v>
      </c>
      <c r="I19" s="976">
        <v>150.94191825799999</v>
      </c>
      <c r="J19" s="976">
        <v>998.20769076799968</v>
      </c>
      <c r="K19" s="976">
        <v>1281.5410501479998</v>
      </c>
      <c r="L19" s="514">
        <v>1975</v>
      </c>
      <c r="R19" s="9">
        <v>2480.9684083100001</v>
      </c>
      <c r="U19" s="583">
        <v>0</v>
      </c>
      <c r="V19" s="583">
        <v>0</v>
      </c>
      <c r="W19" s="583">
        <v>0</v>
      </c>
      <c r="X19" s="583">
        <v>172.13638553999999</v>
      </c>
      <c r="AC19" s="583">
        <v>0</v>
      </c>
      <c r="AD19" s="583">
        <v>984.69824855000036</v>
      </c>
      <c r="AE19" s="583">
        <v>838.08328259999996</v>
      </c>
    </row>
    <row r="20" spans="1:31" ht="39.950000000000003" customHeight="1" x14ac:dyDescent="0.35">
      <c r="A20" s="542">
        <v>1976</v>
      </c>
      <c r="B20" s="1006">
        <v>0</v>
      </c>
      <c r="C20" s="1007">
        <v>0</v>
      </c>
      <c r="D20" s="1007">
        <v>0</v>
      </c>
      <c r="E20" s="1007">
        <v>159.73286919999998</v>
      </c>
      <c r="F20" s="1007">
        <v>159.73286919999998</v>
      </c>
      <c r="G20" s="1007">
        <v>0</v>
      </c>
      <c r="H20" s="1007">
        <v>307.00499876999999</v>
      </c>
      <c r="I20" s="1007">
        <v>2.9333333330000002</v>
      </c>
      <c r="J20" s="1007">
        <v>309.93833210299999</v>
      </c>
      <c r="K20" s="1007">
        <v>469.67120130299998</v>
      </c>
      <c r="L20" s="543">
        <v>1976</v>
      </c>
      <c r="R20" s="9">
        <v>1033.35647027</v>
      </c>
      <c r="U20" s="583">
        <v>0</v>
      </c>
      <c r="V20" s="583">
        <v>0</v>
      </c>
      <c r="W20" s="583">
        <v>0</v>
      </c>
      <c r="X20" s="583">
        <v>658.18687715999999</v>
      </c>
      <c r="AC20" s="583">
        <v>0</v>
      </c>
      <c r="AD20" s="583">
        <v>580.47836017999998</v>
      </c>
      <c r="AE20" s="583">
        <v>78.948538009999993</v>
      </c>
    </row>
    <row r="21" spans="1:31" ht="39.950000000000003" customHeight="1" x14ac:dyDescent="0.35">
      <c r="A21" s="513">
        <v>1977</v>
      </c>
      <c r="B21" s="916">
        <v>0</v>
      </c>
      <c r="C21" s="976">
        <v>0</v>
      </c>
      <c r="D21" s="976">
        <v>0</v>
      </c>
      <c r="E21" s="976">
        <v>325.26478408999992</v>
      </c>
      <c r="F21" s="976">
        <v>325.26478408999992</v>
      </c>
      <c r="G21" s="976">
        <v>0</v>
      </c>
      <c r="H21" s="976">
        <v>359.72961434000001</v>
      </c>
      <c r="I21" s="976">
        <v>14.625641025</v>
      </c>
      <c r="J21" s="976">
        <v>374.355255365</v>
      </c>
      <c r="K21" s="976">
        <v>699.62003945499998</v>
      </c>
      <c r="L21" s="514">
        <v>1977</v>
      </c>
      <c r="R21" s="9">
        <v>1307.7827135800001</v>
      </c>
      <c r="U21" s="583">
        <v>0</v>
      </c>
      <c r="V21" s="583">
        <v>0</v>
      </c>
      <c r="W21" s="583">
        <v>0</v>
      </c>
      <c r="X21" s="583">
        <v>373.92957207999996</v>
      </c>
      <c r="AC21" s="583">
        <v>0</v>
      </c>
      <c r="AD21" s="583">
        <v>334.00861277999996</v>
      </c>
      <c r="AE21" s="583">
        <v>222.22314940999999</v>
      </c>
    </row>
    <row r="22" spans="1:31" ht="39.950000000000003" customHeight="1" x14ac:dyDescent="0.35">
      <c r="A22" s="542">
        <v>1978</v>
      </c>
      <c r="B22" s="1006">
        <v>0</v>
      </c>
      <c r="C22" s="1007">
        <v>0</v>
      </c>
      <c r="D22" s="1007">
        <v>9.7090909090000004</v>
      </c>
      <c r="E22" s="1007">
        <v>517.92684434</v>
      </c>
      <c r="F22" s="1007">
        <v>527.635935249</v>
      </c>
      <c r="G22" s="1007">
        <v>342.29787240000002</v>
      </c>
      <c r="H22" s="1007">
        <v>1281.9050720700002</v>
      </c>
      <c r="I22" s="1007">
        <v>52.930364374000007</v>
      </c>
      <c r="J22" s="1007">
        <v>1677.1333088440003</v>
      </c>
      <c r="K22" s="1007">
        <v>2204.769244093</v>
      </c>
      <c r="L22" s="543">
        <v>1978</v>
      </c>
      <c r="R22" s="9">
        <v>4209.2073554099998</v>
      </c>
      <c r="U22" s="583">
        <v>0</v>
      </c>
      <c r="V22" s="583">
        <v>0</v>
      </c>
      <c r="W22" s="583">
        <v>105.1329609</v>
      </c>
      <c r="X22" s="583">
        <v>751.55095139000014</v>
      </c>
      <c r="AC22" s="583">
        <v>167.20515465</v>
      </c>
      <c r="AD22" s="583">
        <v>1186.6156158400001</v>
      </c>
      <c r="AE22" s="583">
        <v>1329.40487794</v>
      </c>
    </row>
    <row r="23" spans="1:31" ht="39.950000000000003" customHeight="1" x14ac:dyDescent="0.35">
      <c r="A23" s="513">
        <v>1979</v>
      </c>
      <c r="B23" s="916">
        <v>0</v>
      </c>
      <c r="C23" s="976">
        <v>0</v>
      </c>
      <c r="D23" s="976">
        <v>9.7090909090000004</v>
      </c>
      <c r="E23" s="976">
        <v>747.54332702999989</v>
      </c>
      <c r="F23" s="976">
        <v>757.25241793899988</v>
      </c>
      <c r="G23" s="976">
        <v>237.96666669999999</v>
      </c>
      <c r="H23" s="976">
        <v>1410.2732626100001</v>
      </c>
      <c r="I23" s="976">
        <v>28.913360323999999</v>
      </c>
      <c r="J23" s="976">
        <v>1677.1532896340004</v>
      </c>
      <c r="K23" s="976">
        <v>2434.4057075730002</v>
      </c>
      <c r="L23" s="514">
        <v>1979</v>
      </c>
      <c r="R23" s="9">
        <v>5328.600918189999</v>
      </c>
      <c r="U23" s="583">
        <v>0</v>
      </c>
      <c r="V23" s="583">
        <v>0</v>
      </c>
      <c r="W23" s="583">
        <v>105.1329609</v>
      </c>
      <c r="X23" s="583">
        <v>1420.8487460799997</v>
      </c>
      <c r="AC23" s="583">
        <v>73.927906980000003</v>
      </c>
      <c r="AD23" s="583">
        <v>2529.9895970499997</v>
      </c>
      <c r="AE23" s="583">
        <v>652.37291659999994</v>
      </c>
    </row>
    <row r="24" spans="1:31" ht="39.950000000000003" customHeight="1" x14ac:dyDescent="0.35">
      <c r="A24" s="542">
        <v>1980</v>
      </c>
      <c r="B24" s="1006">
        <v>0</v>
      </c>
      <c r="C24" s="1007">
        <v>0</v>
      </c>
      <c r="D24" s="1007">
        <v>58.254545453999995</v>
      </c>
      <c r="E24" s="1007">
        <v>2773.964676600001</v>
      </c>
      <c r="F24" s="1007">
        <v>2832.219222054001</v>
      </c>
      <c r="G24" s="1007">
        <v>2781.4411372999994</v>
      </c>
      <c r="H24" s="1007">
        <v>2813.7563511900007</v>
      </c>
      <c r="I24" s="1007">
        <v>78.044821655000021</v>
      </c>
      <c r="J24" s="1007">
        <v>5673.2423101449986</v>
      </c>
      <c r="K24" s="1007">
        <v>8505.4615321990022</v>
      </c>
      <c r="L24" s="543">
        <v>1980</v>
      </c>
      <c r="R24" s="9">
        <v>12361.853267109997</v>
      </c>
      <c r="U24" s="583">
        <v>0</v>
      </c>
      <c r="V24" s="583">
        <v>0</v>
      </c>
      <c r="W24" s="583">
        <v>630.79776539999989</v>
      </c>
      <c r="X24" s="583">
        <v>1967.1775366599993</v>
      </c>
      <c r="AC24" s="583">
        <v>783.46115798999995</v>
      </c>
      <c r="AD24" s="583">
        <v>3738.0108194499985</v>
      </c>
      <c r="AE24" s="583">
        <v>1179.6627532499997</v>
      </c>
    </row>
    <row r="25" spans="1:31" ht="39.950000000000003" customHeight="1" x14ac:dyDescent="0.35">
      <c r="A25" s="513">
        <v>1981</v>
      </c>
      <c r="B25" s="916">
        <v>0</v>
      </c>
      <c r="C25" s="976">
        <v>0</v>
      </c>
      <c r="D25" s="976">
        <v>0</v>
      </c>
      <c r="E25" s="976">
        <v>2395.7659895100005</v>
      </c>
      <c r="F25" s="976">
        <v>2395.7659895100005</v>
      </c>
      <c r="G25" s="976">
        <v>0</v>
      </c>
      <c r="H25" s="976">
        <v>1632.8908902000003</v>
      </c>
      <c r="I25" s="976">
        <v>51.359239718000005</v>
      </c>
      <c r="J25" s="976">
        <v>1684.2501299180003</v>
      </c>
      <c r="K25" s="976">
        <v>4080.0161194279985</v>
      </c>
      <c r="L25" s="514">
        <v>1981</v>
      </c>
      <c r="R25" s="9">
        <v>9505.7460605899978</v>
      </c>
      <c r="U25" s="583">
        <v>0</v>
      </c>
      <c r="V25" s="583">
        <v>0</v>
      </c>
      <c r="W25" s="583">
        <v>0</v>
      </c>
      <c r="X25" s="583">
        <v>6029.9207710199989</v>
      </c>
      <c r="AC25" s="583">
        <v>0</v>
      </c>
      <c r="AD25" s="583">
        <v>3144.0214546899997</v>
      </c>
      <c r="AE25" s="583">
        <v>695.64832002000014</v>
      </c>
    </row>
    <row r="26" spans="1:31" ht="39.950000000000003" customHeight="1" x14ac:dyDescent="0.35">
      <c r="A26" s="542">
        <v>1982</v>
      </c>
      <c r="B26" s="1006">
        <v>0</v>
      </c>
      <c r="C26" s="1007">
        <v>0</v>
      </c>
      <c r="D26" s="1007">
        <v>29.127272727000001</v>
      </c>
      <c r="E26" s="1007">
        <v>3228.9486489299998</v>
      </c>
      <c r="F26" s="1007">
        <v>3258.075921657</v>
      </c>
      <c r="G26" s="1007">
        <v>2021.6928963999999</v>
      </c>
      <c r="H26" s="1007">
        <v>6712.0823142400059</v>
      </c>
      <c r="I26" s="1007">
        <v>115.22251012699999</v>
      </c>
      <c r="J26" s="1007">
        <v>8848.9977207670017</v>
      </c>
      <c r="K26" s="1007">
        <v>12107.073642424022</v>
      </c>
      <c r="L26" s="543">
        <v>1982</v>
      </c>
      <c r="R26" s="9">
        <v>23919.960330230002</v>
      </c>
      <c r="U26" s="583">
        <v>0</v>
      </c>
      <c r="V26" s="583">
        <v>0</v>
      </c>
      <c r="W26" s="583">
        <v>315.3988827</v>
      </c>
      <c r="X26" s="583">
        <v>5666.076285879999</v>
      </c>
      <c r="AC26" s="583">
        <v>622.62830976000009</v>
      </c>
      <c r="AD26" s="583">
        <v>14804.588952810003</v>
      </c>
      <c r="AE26" s="583">
        <v>1012.37453681</v>
      </c>
    </row>
    <row r="27" spans="1:31" ht="39.950000000000003" customHeight="1" x14ac:dyDescent="0.35">
      <c r="A27" s="513">
        <v>1983</v>
      </c>
      <c r="B27" s="916">
        <v>0</v>
      </c>
      <c r="C27" s="976">
        <v>0</v>
      </c>
      <c r="D27" s="976">
        <v>19.418181818000001</v>
      </c>
      <c r="E27" s="976">
        <v>2163.6939626300014</v>
      </c>
      <c r="F27" s="976">
        <v>2183.1121444480013</v>
      </c>
      <c r="G27" s="976">
        <v>1689.0093564000001</v>
      </c>
      <c r="H27" s="976">
        <v>974.09444146999999</v>
      </c>
      <c r="I27" s="976">
        <v>42.728723056000007</v>
      </c>
      <c r="J27" s="976">
        <v>2705.8325209260006</v>
      </c>
      <c r="K27" s="976">
        <v>4888.9446653739951</v>
      </c>
      <c r="L27" s="514">
        <v>1983</v>
      </c>
      <c r="R27" s="9">
        <v>8092.9093614899975</v>
      </c>
      <c r="U27" s="583">
        <v>0</v>
      </c>
      <c r="V27" s="583">
        <v>0</v>
      </c>
      <c r="W27" s="583">
        <v>210.2659218</v>
      </c>
      <c r="X27" s="583">
        <v>7164.9696481499968</v>
      </c>
      <c r="AC27" s="583">
        <v>839.09857255999998</v>
      </c>
      <c r="AD27" s="583">
        <v>1564.8053708699999</v>
      </c>
      <c r="AE27" s="583">
        <v>717.78993542000001</v>
      </c>
    </row>
    <row r="28" spans="1:31" ht="39.950000000000003" customHeight="1" x14ac:dyDescent="0.35">
      <c r="A28" s="542">
        <v>1984</v>
      </c>
      <c r="B28" s="1006">
        <v>0</v>
      </c>
      <c r="C28" s="1007">
        <v>0</v>
      </c>
      <c r="D28" s="1007">
        <v>48.545454544999998</v>
      </c>
      <c r="E28" s="1007">
        <v>955.38846154999987</v>
      </c>
      <c r="F28" s="1007">
        <v>1003.9339160949999</v>
      </c>
      <c r="G28" s="1007">
        <v>0</v>
      </c>
      <c r="H28" s="1007">
        <v>514.05476106000003</v>
      </c>
      <c r="I28" s="1007">
        <v>57.581719007000004</v>
      </c>
      <c r="J28" s="1007">
        <v>571.63648006699998</v>
      </c>
      <c r="K28" s="1007">
        <v>1575.5703961619995</v>
      </c>
      <c r="L28" s="543">
        <v>1984</v>
      </c>
      <c r="R28" s="9">
        <v>4878.2763991499996</v>
      </c>
      <c r="U28" s="583">
        <v>0</v>
      </c>
      <c r="V28" s="583">
        <v>0</v>
      </c>
      <c r="W28" s="583">
        <v>525.66480449999995</v>
      </c>
      <c r="X28" s="583">
        <v>4760.9495608399984</v>
      </c>
      <c r="AC28" s="583">
        <v>0</v>
      </c>
      <c r="AD28" s="583">
        <v>537.45868035000001</v>
      </c>
      <c r="AE28" s="583">
        <v>1042.9491802499999</v>
      </c>
    </row>
    <row r="29" spans="1:31" ht="39.950000000000003" customHeight="1" x14ac:dyDescent="0.35">
      <c r="A29" s="513">
        <v>1985</v>
      </c>
      <c r="B29" s="916">
        <v>0</v>
      </c>
      <c r="C29" s="976">
        <v>0</v>
      </c>
      <c r="D29" s="976">
        <v>67.963636362999992</v>
      </c>
      <c r="E29" s="976">
        <v>429.18342194000007</v>
      </c>
      <c r="F29" s="976">
        <v>497.14705830299999</v>
      </c>
      <c r="G29" s="976">
        <v>4389.3091269999986</v>
      </c>
      <c r="H29" s="976">
        <v>1216.2489387200001</v>
      </c>
      <c r="I29" s="976">
        <v>188.07424135999997</v>
      </c>
      <c r="J29" s="976">
        <v>5793.6323070799972</v>
      </c>
      <c r="K29" s="976">
        <v>6290.7793653829967</v>
      </c>
      <c r="L29" s="514">
        <v>1985</v>
      </c>
      <c r="R29" s="9">
        <v>6148.0625522399987</v>
      </c>
      <c r="U29" s="583">
        <v>0</v>
      </c>
      <c r="V29" s="583">
        <v>0</v>
      </c>
      <c r="W29" s="583">
        <v>735.93072629999983</v>
      </c>
      <c r="X29" s="583">
        <v>2772.2037340500005</v>
      </c>
      <c r="AC29" s="583">
        <v>1340.3661806299997</v>
      </c>
      <c r="AD29" s="583">
        <v>1268.5346229499999</v>
      </c>
      <c r="AE29" s="583">
        <v>1458.8816961799998</v>
      </c>
    </row>
    <row r="30" spans="1:31" ht="39.950000000000003" customHeight="1" x14ac:dyDescent="0.35">
      <c r="A30" s="542">
        <v>1986</v>
      </c>
      <c r="B30" s="1006">
        <v>88.598360659999997</v>
      </c>
      <c r="C30" s="1007">
        <v>0</v>
      </c>
      <c r="D30" s="1007">
        <v>19.418181818000001</v>
      </c>
      <c r="E30" s="1007">
        <v>758.79848639999989</v>
      </c>
      <c r="F30" s="1007">
        <v>866.81502887799991</v>
      </c>
      <c r="G30" s="1007">
        <v>355.92622949999998</v>
      </c>
      <c r="H30" s="1007">
        <v>2807.2366807999992</v>
      </c>
      <c r="I30" s="1007">
        <v>141.35497824100003</v>
      </c>
      <c r="J30" s="1007">
        <v>3304.5178885409991</v>
      </c>
      <c r="K30" s="1007">
        <v>4171.3329174189976</v>
      </c>
      <c r="L30" s="543">
        <v>1986</v>
      </c>
      <c r="R30" s="9">
        <v>8342.151234070001</v>
      </c>
      <c r="U30" s="583">
        <v>59.84</v>
      </c>
      <c r="V30" s="583">
        <v>0</v>
      </c>
      <c r="W30" s="583">
        <v>210.2659218</v>
      </c>
      <c r="X30" s="583">
        <v>1344.3493261799999</v>
      </c>
      <c r="AC30" s="583">
        <v>105.1329609</v>
      </c>
      <c r="AD30" s="583">
        <v>4187.8861814400007</v>
      </c>
      <c r="AE30" s="583">
        <v>1412.62682503</v>
      </c>
    </row>
    <row r="31" spans="1:31" ht="39.950000000000003" customHeight="1" x14ac:dyDescent="0.35">
      <c r="A31" s="513">
        <v>1987</v>
      </c>
      <c r="B31" s="916">
        <v>0</v>
      </c>
      <c r="C31" s="976">
        <v>0</v>
      </c>
      <c r="D31" s="976">
        <v>29.127272727000001</v>
      </c>
      <c r="E31" s="976">
        <v>271.48541628999999</v>
      </c>
      <c r="F31" s="976">
        <v>300.61268901700004</v>
      </c>
      <c r="G31" s="976">
        <v>0</v>
      </c>
      <c r="H31" s="976">
        <v>2276.3574518</v>
      </c>
      <c r="I31" s="976">
        <v>140.59080132800003</v>
      </c>
      <c r="J31" s="976">
        <v>2416.9482531279996</v>
      </c>
      <c r="K31" s="976">
        <v>2717.5609421449999</v>
      </c>
      <c r="L31" s="514">
        <v>1987</v>
      </c>
      <c r="R31" s="9">
        <v>5643.5373609300013</v>
      </c>
      <c r="U31" s="583">
        <v>0</v>
      </c>
      <c r="V31" s="583">
        <v>0</v>
      </c>
      <c r="W31" s="583">
        <v>315.3988827</v>
      </c>
      <c r="X31" s="583">
        <v>2366.3993449</v>
      </c>
      <c r="AC31" s="583">
        <v>0</v>
      </c>
      <c r="AD31" s="583">
        <v>3454.452244430001</v>
      </c>
      <c r="AE31" s="583">
        <v>620.63768226000002</v>
      </c>
    </row>
    <row r="32" spans="1:31" ht="39.950000000000003" customHeight="1" x14ac:dyDescent="0.35">
      <c r="A32" s="542">
        <v>1988</v>
      </c>
      <c r="B32" s="1006">
        <v>0</v>
      </c>
      <c r="C32" s="1007">
        <v>0</v>
      </c>
      <c r="D32" s="1007">
        <v>29.127272727000001</v>
      </c>
      <c r="E32" s="1007">
        <v>275.20787331000002</v>
      </c>
      <c r="F32" s="1007">
        <v>304.33514603700002</v>
      </c>
      <c r="G32" s="1007">
        <v>951.86666679999996</v>
      </c>
      <c r="H32" s="1007">
        <v>2183.4037063799992</v>
      </c>
      <c r="I32" s="1007">
        <v>148.23640618300001</v>
      </c>
      <c r="J32" s="1007">
        <v>3283.5067793630001</v>
      </c>
      <c r="K32" s="1007">
        <v>3587.8419254</v>
      </c>
      <c r="L32" s="543">
        <v>1988</v>
      </c>
      <c r="R32" s="9">
        <v>7707.1370451000003</v>
      </c>
      <c r="U32" s="583">
        <v>0</v>
      </c>
      <c r="V32" s="583">
        <v>0</v>
      </c>
      <c r="W32" s="583">
        <v>315.3988827</v>
      </c>
      <c r="X32" s="583">
        <v>1253.0485515400001</v>
      </c>
      <c r="AC32" s="583">
        <v>295.71162792000001</v>
      </c>
      <c r="AD32" s="583">
        <v>3299.0466968400001</v>
      </c>
      <c r="AE32" s="583">
        <v>2345.5303262700004</v>
      </c>
    </row>
    <row r="33" spans="1:31" ht="39.950000000000003" customHeight="1" x14ac:dyDescent="0.35">
      <c r="A33" s="513">
        <v>1989</v>
      </c>
      <c r="B33" s="916">
        <v>47.880952379999997</v>
      </c>
      <c r="C33" s="976">
        <v>0</v>
      </c>
      <c r="D33" s="976">
        <v>37.290909095999993</v>
      </c>
      <c r="E33" s="976">
        <v>589.91646538000009</v>
      </c>
      <c r="F33" s="976">
        <v>675.08832685600009</v>
      </c>
      <c r="G33" s="976">
        <v>1401.5957450000001</v>
      </c>
      <c r="H33" s="976">
        <v>1999.8727054000001</v>
      </c>
      <c r="I33" s="976">
        <v>178.07185901799997</v>
      </c>
      <c r="J33" s="976">
        <v>3579.5403094179997</v>
      </c>
      <c r="K33" s="976">
        <v>4254.6286362739984</v>
      </c>
      <c r="L33" s="514">
        <v>1989</v>
      </c>
      <c r="R33" s="9">
        <v>7451.3318384000013</v>
      </c>
      <c r="U33" s="583">
        <v>89.95</v>
      </c>
      <c r="V33" s="583">
        <v>0</v>
      </c>
      <c r="W33" s="583">
        <v>1781.8440682000003</v>
      </c>
      <c r="X33" s="583">
        <v>1451.44951137</v>
      </c>
      <c r="AC33" s="583">
        <v>277.87116559999998</v>
      </c>
      <c r="AD33" s="583">
        <v>2550.0269961600006</v>
      </c>
      <c r="AE33" s="583">
        <v>1222.82148506</v>
      </c>
    </row>
    <row r="34" spans="1:31" ht="39.950000000000003" customHeight="1" x14ac:dyDescent="0.35">
      <c r="A34" s="542">
        <v>1990</v>
      </c>
      <c r="B34" s="1006">
        <v>736.17730805999997</v>
      </c>
      <c r="C34" s="1007">
        <v>490.3280335</v>
      </c>
      <c r="D34" s="1007">
        <v>84.376831200999945</v>
      </c>
      <c r="E34" s="1007">
        <v>921.07105503999992</v>
      </c>
      <c r="F34" s="1007">
        <v>2231.953227801001</v>
      </c>
      <c r="G34" s="1007">
        <v>9143.0964536999982</v>
      </c>
      <c r="H34" s="1007">
        <v>5706.4117949100018</v>
      </c>
      <c r="I34" s="1007">
        <v>303.91038708799994</v>
      </c>
      <c r="J34" s="1007">
        <v>15153.41863569801</v>
      </c>
      <c r="K34" s="1007">
        <v>17385.371863499011</v>
      </c>
      <c r="L34" s="543">
        <v>1990</v>
      </c>
      <c r="R34" s="9">
        <v>17448.401792140001</v>
      </c>
      <c r="U34" s="583">
        <v>615.5823312</v>
      </c>
      <c r="V34" s="583">
        <v>254.64693355000003</v>
      </c>
      <c r="W34" s="583">
        <v>2789.6833347500005</v>
      </c>
      <c r="X34" s="583">
        <v>1528.8181233800001</v>
      </c>
      <c r="AC34" s="583">
        <v>2001.1724354999994</v>
      </c>
      <c r="AD34" s="583">
        <v>7684.1880723500017</v>
      </c>
      <c r="AE34" s="583">
        <v>2085.5778179999998</v>
      </c>
    </row>
    <row r="35" spans="1:31" ht="39.950000000000003" customHeight="1" x14ac:dyDescent="0.35">
      <c r="A35" s="513">
        <v>1991</v>
      </c>
      <c r="B35" s="916">
        <v>374.47640697999998</v>
      </c>
      <c r="C35" s="976">
        <v>1107.5373135</v>
      </c>
      <c r="D35" s="976">
        <v>82.761923735999972</v>
      </c>
      <c r="E35" s="976">
        <v>884.23320825999997</v>
      </c>
      <c r="F35" s="976">
        <v>2449.0088524760008</v>
      </c>
      <c r="G35" s="976">
        <v>3245.8882490999999</v>
      </c>
      <c r="H35" s="976">
        <v>6221.7657496599923</v>
      </c>
      <c r="I35" s="976">
        <v>263.90706847299998</v>
      </c>
      <c r="J35" s="976">
        <v>9731.5610672329985</v>
      </c>
      <c r="K35" s="976">
        <v>12180.569919709005</v>
      </c>
      <c r="L35" s="514">
        <v>1991</v>
      </c>
      <c r="R35" s="9">
        <v>17441.557519829996</v>
      </c>
      <c r="U35" s="583">
        <v>403.04905839999998</v>
      </c>
      <c r="V35" s="583">
        <v>636.37288150000006</v>
      </c>
      <c r="W35" s="583">
        <v>2968.1998291999998</v>
      </c>
      <c r="X35" s="583">
        <v>2017.5508667899999</v>
      </c>
      <c r="AC35" s="583">
        <v>850.77779355000007</v>
      </c>
      <c r="AD35" s="583">
        <v>7514.4736283599941</v>
      </c>
      <c r="AE35" s="583">
        <v>3207.9030873200013</v>
      </c>
    </row>
    <row r="36" spans="1:31" ht="39.950000000000003" customHeight="1" x14ac:dyDescent="0.35">
      <c r="A36" s="542">
        <v>1992</v>
      </c>
      <c r="B36" s="1006">
        <v>710.44755338000004</v>
      </c>
      <c r="C36" s="1007">
        <v>0</v>
      </c>
      <c r="D36" s="1007">
        <v>43.132024743999999</v>
      </c>
      <c r="E36" s="1007">
        <v>1270.6847308799997</v>
      </c>
      <c r="F36" s="1007">
        <v>2024.2643090040006</v>
      </c>
      <c r="G36" s="1007">
        <v>2017.8451256999999</v>
      </c>
      <c r="H36" s="1007">
        <v>5340.7169729599955</v>
      </c>
      <c r="I36" s="1007">
        <v>148.448821151</v>
      </c>
      <c r="J36" s="1007">
        <v>7507.0109198109985</v>
      </c>
      <c r="K36" s="1007">
        <v>9531.2752288150059</v>
      </c>
      <c r="L36" s="543">
        <v>1992</v>
      </c>
      <c r="R36" s="9">
        <v>17657.805908329996</v>
      </c>
      <c r="U36" s="583">
        <v>669.94888759999992</v>
      </c>
      <c r="V36" s="583">
        <v>0</v>
      </c>
      <c r="W36" s="583">
        <v>1526.4137939200002</v>
      </c>
      <c r="X36" s="583">
        <v>1860.7812414999996</v>
      </c>
      <c r="AC36" s="583">
        <v>524.35549387999993</v>
      </c>
      <c r="AD36" s="583">
        <v>7949.6748173399956</v>
      </c>
      <c r="AE36" s="583">
        <v>4367.2049572200003</v>
      </c>
    </row>
    <row r="37" spans="1:31" ht="39.950000000000003" customHeight="1" x14ac:dyDescent="0.35">
      <c r="A37" s="513">
        <v>1993</v>
      </c>
      <c r="B37" s="916">
        <v>0</v>
      </c>
      <c r="C37" s="976">
        <v>269.38841507999996</v>
      </c>
      <c r="D37" s="976">
        <v>68.42040403999998</v>
      </c>
      <c r="E37" s="976">
        <v>2242.9455241600012</v>
      </c>
      <c r="F37" s="976">
        <v>2580.7543432800026</v>
      </c>
      <c r="G37" s="976">
        <v>1905.8380329999998</v>
      </c>
      <c r="H37" s="976">
        <v>4385.9292857299979</v>
      </c>
      <c r="I37" s="976">
        <v>298.58173849900004</v>
      </c>
      <c r="J37" s="976">
        <v>6590.3490572289948</v>
      </c>
      <c r="K37" s="976">
        <v>9171.1034005090005</v>
      </c>
      <c r="L37" s="514">
        <v>1993</v>
      </c>
      <c r="R37" s="9">
        <v>16804.784400509998</v>
      </c>
      <c r="U37" s="583">
        <v>0</v>
      </c>
      <c r="V37" s="583">
        <v>217.22457630000002</v>
      </c>
      <c r="W37" s="583">
        <v>1865.8741736999998</v>
      </c>
      <c r="X37" s="583">
        <v>2620.2079583700006</v>
      </c>
      <c r="AC37" s="583">
        <v>507.86929215999999</v>
      </c>
      <c r="AD37" s="583">
        <v>5513.7050225499997</v>
      </c>
      <c r="AE37" s="583">
        <v>4623.1668778499998</v>
      </c>
    </row>
    <row r="38" spans="1:31" ht="39.950000000000003" customHeight="1" x14ac:dyDescent="0.35">
      <c r="A38" s="542">
        <v>1994</v>
      </c>
      <c r="B38" s="1006">
        <v>5503.7805964999998</v>
      </c>
      <c r="C38" s="1007">
        <v>77.342105259999997</v>
      </c>
      <c r="D38" s="1007">
        <v>81.936118324999995</v>
      </c>
      <c r="E38" s="1007">
        <v>5123.0988367199952</v>
      </c>
      <c r="F38" s="1007">
        <v>10786.157656805017</v>
      </c>
      <c r="G38" s="1007">
        <v>3149.3418659999998</v>
      </c>
      <c r="H38" s="1007">
        <v>4151.4145637399979</v>
      </c>
      <c r="I38" s="1007">
        <v>165.11406524</v>
      </c>
      <c r="J38" s="1007">
        <v>7465.8704949799958</v>
      </c>
      <c r="K38" s="1007">
        <v>18252.028151785005</v>
      </c>
      <c r="L38" s="543">
        <v>1994</v>
      </c>
      <c r="R38" s="9">
        <v>23745.073759130006</v>
      </c>
      <c r="U38" s="583">
        <v>1719.4878744499999</v>
      </c>
      <c r="V38" s="583">
        <v>56.148192770000001</v>
      </c>
      <c r="W38" s="583">
        <v>2001.7871561099996</v>
      </c>
      <c r="X38" s="583">
        <v>4076.94445795</v>
      </c>
      <c r="AC38" s="583">
        <v>835.92763661999982</v>
      </c>
      <c r="AD38" s="583">
        <v>5998.0753847999986</v>
      </c>
      <c r="AE38" s="583">
        <v>3768.3355910000014</v>
      </c>
    </row>
    <row r="39" spans="1:31" ht="23.25" customHeight="1" x14ac:dyDescent="0.35">
      <c r="A39" s="1000"/>
      <c r="B39" s="122"/>
      <c r="C39" s="366"/>
      <c r="D39" s="366"/>
      <c r="E39" s="366"/>
      <c r="F39" s="366"/>
      <c r="G39" s="366"/>
      <c r="H39" s="366"/>
      <c r="I39" s="366"/>
      <c r="J39" s="366"/>
      <c r="K39" s="366"/>
      <c r="L39" s="865" t="s">
        <v>612</v>
      </c>
      <c r="R39" s="9"/>
      <c r="U39" s="583"/>
      <c r="V39" s="583"/>
      <c r="W39" s="583"/>
      <c r="X39" s="583"/>
      <c r="AC39" s="583"/>
      <c r="AD39" s="583"/>
      <c r="AE39" s="583"/>
    </row>
    <row r="40" spans="1:31" ht="20.100000000000001" customHeight="1" x14ac:dyDescent="0.25">
      <c r="B40" s="600">
        <f t="shared" ref="B40:K40" si="0">SUM(B8:B38)</f>
        <v>7461.3611779599996</v>
      </c>
      <c r="C40" s="600">
        <f t="shared" si="0"/>
        <v>1944.5958673399998</v>
      </c>
      <c r="D40" s="600">
        <f t="shared" si="0"/>
        <v>718.31821113899991</v>
      </c>
      <c r="E40" s="600">
        <f t="shared" si="0"/>
        <v>26738.855885899997</v>
      </c>
      <c r="F40" s="600">
        <f t="shared" si="0"/>
        <v>36863.131142339022</v>
      </c>
      <c r="G40" s="600">
        <f t="shared" si="0"/>
        <v>33633.115425000004</v>
      </c>
      <c r="H40" s="600">
        <f t="shared" si="0"/>
        <v>53750.584169109992</v>
      </c>
      <c r="I40" s="600">
        <f t="shared" si="0"/>
        <v>2609.0877869350002</v>
      </c>
      <c r="J40" s="600">
        <f t="shared" si="0"/>
        <v>89992.787381044996</v>
      </c>
      <c r="K40" s="614">
        <f t="shared" si="0"/>
        <v>126855.91852338404</v>
      </c>
      <c r="R40">
        <f>SUM(R8:R38)</f>
        <v>203582.72898039996</v>
      </c>
      <c r="X40">
        <v>9365.3119233800062</v>
      </c>
    </row>
    <row r="41" spans="1:31" x14ac:dyDescent="0.25">
      <c r="C41">
        <v>1164.74565057</v>
      </c>
      <c r="D41">
        <v>16402</v>
      </c>
    </row>
    <row r="42" spans="1:31" x14ac:dyDescent="0.25">
      <c r="C42">
        <v>1164</v>
      </c>
    </row>
  </sheetData>
  <mergeCells count="16">
    <mergeCell ref="B4:E4"/>
    <mergeCell ref="B5:E5"/>
    <mergeCell ref="G5:I5"/>
    <mergeCell ref="G4:I4"/>
    <mergeCell ref="A1:L1"/>
    <mergeCell ref="A2:L2"/>
    <mergeCell ref="L4:L7"/>
    <mergeCell ref="F6:F7"/>
    <mergeCell ref="J6:J7"/>
    <mergeCell ref="K6:K7"/>
    <mergeCell ref="A3:C3"/>
    <mergeCell ref="K3:L3"/>
    <mergeCell ref="A4:A7"/>
    <mergeCell ref="F4:F5"/>
    <mergeCell ref="J4:J5"/>
    <mergeCell ref="K4:K5"/>
  </mergeCells>
  <printOptions horizontalCentered="1"/>
  <pageMargins left="0.25" right="0.25" top="0.75" bottom="0.75" header="0.3" footer="0.3"/>
  <pageSetup paperSize="9" scale="51" orientation="portrait" r:id="rId1"/>
  <headerFooter>
    <oddFooter xml:space="preserve">&amp;C&amp;"-,Bold"&amp;14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51"/>
  <sheetViews>
    <sheetView rightToLeft="1" view="pageBreakPreview" topLeftCell="F28" zoomScale="60" workbookViewId="0">
      <selection activeCell="O28" sqref="O28:S34"/>
    </sheetView>
  </sheetViews>
  <sheetFormatPr defaultRowHeight="15" x14ac:dyDescent="0.25"/>
  <cols>
    <col min="1" max="1" width="15.140625" customWidth="1"/>
    <col min="2" max="2" width="11" customWidth="1"/>
    <col min="3" max="3" width="12.42578125" customWidth="1"/>
    <col min="4" max="4" width="18" customWidth="1"/>
    <col min="5" max="5" width="13.140625" customWidth="1"/>
    <col min="6" max="6" width="18.140625" customWidth="1"/>
    <col min="7" max="7" width="13.42578125" customWidth="1"/>
    <col min="8" max="8" width="21" customWidth="1"/>
    <col min="9" max="9" width="18.5703125" customWidth="1"/>
    <col min="10" max="10" width="14.7109375" customWidth="1"/>
    <col min="11" max="11" width="19.140625" customWidth="1"/>
    <col min="12" max="12" width="22" customWidth="1"/>
    <col min="15" max="15" width="5.5703125" customWidth="1"/>
    <col min="16" max="16" width="18.42578125" customWidth="1"/>
    <col min="17" max="17" width="20.28515625" customWidth="1"/>
    <col min="18" max="18" width="18.7109375" customWidth="1"/>
    <col min="19" max="19" width="17.42578125" customWidth="1"/>
    <col min="21" max="22" width="15.28515625" customWidth="1"/>
    <col min="23" max="23" width="16.28515625" customWidth="1"/>
  </cols>
  <sheetData>
    <row r="1" spans="1:23" ht="26.25" customHeight="1" x14ac:dyDescent="0.25">
      <c r="A1" s="1520" t="s">
        <v>662</v>
      </c>
      <c r="B1" s="1520"/>
      <c r="C1" s="1520"/>
      <c r="D1" s="1520"/>
      <c r="E1" s="1520"/>
      <c r="F1" s="1520"/>
      <c r="G1" s="1520"/>
      <c r="H1" s="1520"/>
      <c r="I1" s="1520"/>
      <c r="J1" s="1520"/>
      <c r="K1" s="1520"/>
      <c r="L1" s="1520"/>
    </row>
    <row r="2" spans="1:23" ht="26.25" customHeight="1" x14ac:dyDescent="0.25">
      <c r="A2" s="1280" t="s">
        <v>663</v>
      </c>
      <c r="B2" s="1280"/>
      <c r="C2" s="1280"/>
      <c r="D2" s="1280"/>
      <c r="E2" s="1280"/>
      <c r="F2" s="1280"/>
      <c r="G2" s="1280"/>
      <c r="H2" s="1280"/>
      <c r="I2" s="1280"/>
      <c r="J2" s="1280"/>
      <c r="K2" s="1280"/>
      <c r="L2" s="1280"/>
    </row>
    <row r="3" spans="1:23" ht="25.5" customHeight="1" thickBot="1" x14ac:dyDescent="0.3">
      <c r="A3" s="1167" t="s">
        <v>664</v>
      </c>
      <c r="B3" s="1167"/>
      <c r="C3" s="1167"/>
      <c r="D3" s="31"/>
      <c r="E3" s="31"/>
      <c r="F3" s="31"/>
      <c r="G3" s="31"/>
      <c r="H3" s="31"/>
      <c r="I3" s="31"/>
      <c r="J3" s="31"/>
      <c r="K3" s="218"/>
      <c r="L3" s="218" t="s">
        <v>665</v>
      </c>
    </row>
    <row r="4" spans="1:23" ht="33" customHeight="1" thickTop="1" thickBot="1" x14ac:dyDescent="0.3">
      <c r="A4" s="1445" t="s">
        <v>205</v>
      </c>
      <c r="B4" s="1467" t="s">
        <v>200</v>
      </c>
      <c r="C4" s="1437"/>
      <c r="D4" s="1437"/>
      <c r="E4" s="1445"/>
      <c r="F4" s="1440" t="s">
        <v>120</v>
      </c>
      <c r="G4" s="1514" t="s">
        <v>204</v>
      </c>
      <c r="H4" s="1515"/>
      <c r="I4" s="1516"/>
      <c r="J4" s="1440" t="s">
        <v>121</v>
      </c>
      <c r="K4" s="1440" t="s">
        <v>42</v>
      </c>
      <c r="L4" s="1511" t="s">
        <v>207</v>
      </c>
    </row>
    <row r="5" spans="1:23" ht="24.75" customHeight="1" thickBot="1" x14ac:dyDescent="0.3">
      <c r="A5" s="1446"/>
      <c r="B5" s="1506" t="s">
        <v>255</v>
      </c>
      <c r="C5" s="1507"/>
      <c r="D5" s="1507"/>
      <c r="E5" s="1508"/>
      <c r="F5" s="1441"/>
      <c r="G5" s="1517" t="s">
        <v>267</v>
      </c>
      <c r="H5" s="1518"/>
      <c r="I5" s="1519"/>
      <c r="J5" s="1441"/>
      <c r="K5" s="1441"/>
      <c r="L5" s="1521"/>
    </row>
    <row r="6" spans="1:23" ht="36.75" customHeight="1" thickTop="1" thickBot="1" x14ac:dyDescent="0.3">
      <c r="A6" s="1446"/>
      <c r="B6" s="998" t="s">
        <v>511</v>
      </c>
      <c r="C6" s="998" t="s">
        <v>471</v>
      </c>
      <c r="D6" s="999" t="s">
        <v>463</v>
      </c>
      <c r="E6" s="998" t="s">
        <v>1</v>
      </c>
      <c r="F6" s="1441" t="s">
        <v>259</v>
      </c>
      <c r="G6" s="998" t="s">
        <v>2</v>
      </c>
      <c r="H6" s="696" t="s">
        <v>447</v>
      </c>
      <c r="I6" s="998" t="s">
        <v>5</v>
      </c>
      <c r="J6" s="1441" t="s">
        <v>260</v>
      </c>
      <c r="K6" s="1441" t="s">
        <v>661</v>
      </c>
      <c r="L6" s="1521"/>
    </row>
    <row r="7" spans="1:23" ht="55.5" customHeight="1" thickBot="1" x14ac:dyDescent="0.3">
      <c r="A7" s="1447"/>
      <c r="B7" s="694" t="s">
        <v>540</v>
      </c>
      <c r="C7" s="694" t="s">
        <v>541</v>
      </c>
      <c r="D7" s="533" t="s">
        <v>456</v>
      </c>
      <c r="E7" s="694" t="s">
        <v>135</v>
      </c>
      <c r="F7" s="1497"/>
      <c r="G7" s="694" t="s">
        <v>136</v>
      </c>
      <c r="H7" s="534" t="s">
        <v>460</v>
      </c>
      <c r="I7" s="694" t="s">
        <v>137</v>
      </c>
      <c r="J7" s="1497"/>
      <c r="K7" s="1497"/>
      <c r="L7" s="1522"/>
    </row>
    <row r="8" spans="1:23" ht="42.95" customHeight="1" thickTop="1" x14ac:dyDescent="0.35">
      <c r="A8" s="511">
        <v>1995</v>
      </c>
      <c r="B8" s="915">
        <v>558.02971277999995</v>
      </c>
      <c r="C8" s="1001">
        <v>305.30989579999999</v>
      </c>
      <c r="D8" s="975">
        <v>190.54074734799994</v>
      </c>
      <c r="E8" s="1001">
        <v>6079.2754576599973</v>
      </c>
      <c r="F8" s="1001">
        <v>7133.1558135879968</v>
      </c>
      <c r="G8" s="1001">
        <v>5145.4292157999989</v>
      </c>
      <c r="H8" s="975">
        <v>6746.0781811400029</v>
      </c>
      <c r="I8" s="1001">
        <v>405.38555095299984</v>
      </c>
      <c r="J8" s="1001">
        <v>12296.892947893015</v>
      </c>
      <c r="K8" s="1001">
        <v>19430.048761480997</v>
      </c>
      <c r="L8" s="512">
        <v>1995</v>
      </c>
      <c r="P8" s="583">
        <v>405.34888269999999</v>
      </c>
      <c r="Q8" s="584">
        <v>135.71587713</v>
      </c>
      <c r="R8" s="583">
        <v>2937.6815584599999</v>
      </c>
      <c r="S8" s="118">
        <v>11179.972239540004</v>
      </c>
      <c r="U8" s="583">
        <v>1347.6476356000001</v>
      </c>
      <c r="V8" s="583">
        <v>11452.912448150008</v>
      </c>
      <c r="W8" s="583">
        <v>7164.7982083400002</v>
      </c>
    </row>
    <row r="9" spans="1:23" ht="42.95" customHeight="1" x14ac:dyDescent="0.35">
      <c r="A9" s="513">
        <v>1996</v>
      </c>
      <c r="B9" s="916">
        <v>3203.0271253399997</v>
      </c>
      <c r="C9" s="961">
        <v>494.80792009999999</v>
      </c>
      <c r="D9" s="976">
        <v>364.58180788499999</v>
      </c>
      <c r="E9" s="961">
        <v>7025.365307080001</v>
      </c>
      <c r="F9" s="961">
        <v>11087.782160405008</v>
      </c>
      <c r="G9" s="961">
        <v>3927.2962742999998</v>
      </c>
      <c r="H9" s="976">
        <v>7074.9031743800069</v>
      </c>
      <c r="I9" s="961">
        <v>255.96286319400002</v>
      </c>
      <c r="J9" s="961">
        <v>11258.162311874001</v>
      </c>
      <c r="K9" s="961">
        <v>22345.944472279029</v>
      </c>
      <c r="L9" s="514">
        <v>1996</v>
      </c>
      <c r="P9" s="583">
        <v>1178.5732567</v>
      </c>
      <c r="Q9" s="584">
        <v>218.34209800000002</v>
      </c>
      <c r="R9" s="583">
        <v>3563.2820226599988</v>
      </c>
      <c r="S9" s="118">
        <v>11734.368988460001</v>
      </c>
      <c r="U9" s="583">
        <v>1349.09257566</v>
      </c>
      <c r="V9" s="583">
        <v>11989.125410900013</v>
      </c>
      <c r="W9" s="583">
        <v>7075.989676680003</v>
      </c>
    </row>
    <row r="10" spans="1:23" ht="42.95" customHeight="1" x14ac:dyDescent="0.35">
      <c r="A10" s="515">
        <v>1997</v>
      </c>
      <c r="B10" s="917">
        <v>129.9605263</v>
      </c>
      <c r="C10" s="960">
        <v>163.20833329999999</v>
      </c>
      <c r="D10" s="977">
        <v>148.00302081699999</v>
      </c>
      <c r="E10" s="960">
        <v>3274.5008006700009</v>
      </c>
      <c r="F10" s="960">
        <v>3715.6726810869986</v>
      </c>
      <c r="G10" s="960">
        <v>4815.8114334999991</v>
      </c>
      <c r="H10" s="977">
        <v>6185.9138574300023</v>
      </c>
      <c r="I10" s="960">
        <v>223.31457819699997</v>
      </c>
      <c r="J10" s="960">
        <v>11225.039869127007</v>
      </c>
      <c r="K10" s="960">
        <v>14940.712550214012</v>
      </c>
      <c r="L10" s="516">
        <v>1997</v>
      </c>
      <c r="P10" s="583">
        <v>80.39520958</v>
      </c>
      <c r="Q10" s="584">
        <v>64.078571429999997</v>
      </c>
      <c r="R10" s="583">
        <v>1684.2838877599997</v>
      </c>
      <c r="S10" s="118">
        <v>6186.4789732199961</v>
      </c>
      <c r="U10" s="583">
        <v>1483.0571860799998</v>
      </c>
      <c r="V10" s="583">
        <v>12357.991486499999</v>
      </c>
      <c r="W10" s="583">
        <v>3062.4082319600006</v>
      </c>
    </row>
    <row r="11" spans="1:23" ht="42.95" customHeight="1" x14ac:dyDescent="0.35">
      <c r="A11" s="513">
        <v>1998</v>
      </c>
      <c r="B11" s="916">
        <v>177.19672131999999</v>
      </c>
      <c r="C11" s="961">
        <v>762.31320922000009</v>
      </c>
      <c r="D11" s="976">
        <v>103.92460348700004</v>
      </c>
      <c r="E11" s="961">
        <v>2102.7728270699995</v>
      </c>
      <c r="F11" s="961">
        <v>3146.2073610969983</v>
      </c>
      <c r="G11" s="961">
        <v>3978.8723146999982</v>
      </c>
      <c r="H11" s="976">
        <v>6928.3827982600042</v>
      </c>
      <c r="I11" s="961">
        <v>378.20963239299988</v>
      </c>
      <c r="J11" s="961">
        <v>11285.464745353018</v>
      </c>
      <c r="K11" s="961">
        <v>14431.672106450009</v>
      </c>
      <c r="L11" s="514">
        <v>1998</v>
      </c>
      <c r="P11" s="583">
        <v>119.68</v>
      </c>
      <c r="Q11" s="584">
        <v>445.86645830000009</v>
      </c>
      <c r="R11" s="583">
        <v>1888.7259480000002</v>
      </c>
      <c r="S11" s="118">
        <v>3840.2035538000018</v>
      </c>
      <c r="U11" s="583">
        <v>972.06758438999987</v>
      </c>
      <c r="V11" s="583">
        <v>12073.284889180013</v>
      </c>
      <c r="W11" s="583">
        <v>9236.0817095800066</v>
      </c>
    </row>
    <row r="12" spans="1:23" ht="42.95" customHeight="1" x14ac:dyDescent="0.35">
      <c r="A12" s="515">
        <v>1999</v>
      </c>
      <c r="B12" s="917">
        <v>2728.6965614599994</v>
      </c>
      <c r="C12" s="960">
        <v>88.598360659999997</v>
      </c>
      <c r="D12" s="977">
        <v>145.864622548</v>
      </c>
      <c r="E12" s="960">
        <v>3570.3996185099995</v>
      </c>
      <c r="F12" s="960">
        <v>6533.5591631780017</v>
      </c>
      <c r="G12" s="960">
        <v>2294.0118111000002</v>
      </c>
      <c r="H12" s="977">
        <v>3743.8236116299977</v>
      </c>
      <c r="I12" s="960">
        <v>209.54807742299997</v>
      </c>
      <c r="J12" s="960">
        <v>6247.3835001529951</v>
      </c>
      <c r="K12" s="960">
        <v>12780.942663331001</v>
      </c>
      <c r="L12" s="516">
        <v>1999</v>
      </c>
      <c r="P12" s="583">
        <v>830.03129661000003</v>
      </c>
      <c r="Q12" s="584">
        <v>59.84</v>
      </c>
      <c r="R12" s="583">
        <v>1494.2937558599997</v>
      </c>
      <c r="S12" s="118">
        <v>5992.0923998799954</v>
      </c>
      <c r="U12" s="583">
        <v>456.6120952</v>
      </c>
      <c r="V12" s="583">
        <v>7649.6302742899998</v>
      </c>
      <c r="W12" s="583">
        <v>4426.9522767399994</v>
      </c>
    </row>
    <row r="13" spans="1:23" ht="42.95" customHeight="1" x14ac:dyDescent="0.35">
      <c r="A13" s="513">
        <v>2000</v>
      </c>
      <c r="B13" s="916">
        <v>4105.0858471399997</v>
      </c>
      <c r="C13" s="961">
        <v>0</v>
      </c>
      <c r="D13" s="976">
        <v>115.96045475599999</v>
      </c>
      <c r="E13" s="961">
        <v>4396.177038120004</v>
      </c>
      <c r="F13" s="961">
        <v>8617.2233400160039</v>
      </c>
      <c r="G13" s="961">
        <v>7839.4414432999993</v>
      </c>
      <c r="H13" s="976">
        <v>11650.686363779991</v>
      </c>
      <c r="I13" s="961">
        <v>1896.1655125169987</v>
      </c>
      <c r="J13" s="961">
        <v>21386.293319597004</v>
      </c>
      <c r="K13" s="961">
        <v>30003.516659612975</v>
      </c>
      <c r="L13" s="514">
        <v>2000</v>
      </c>
      <c r="P13" s="583">
        <v>1504.7198191099997</v>
      </c>
      <c r="Q13" s="584">
        <v>0</v>
      </c>
      <c r="R13" s="583">
        <v>2359.0402666599998</v>
      </c>
      <c r="S13" s="118">
        <v>11217.34686212001</v>
      </c>
      <c r="U13" s="583">
        <v>1714.11647064</v>
      </c>
      <c r="V13" s="583">
        <v>17948.45072767001</v>
      </c>
      <c r="W13" s="583">
        <v>13670.819172550024</v>
      </c>
    </row>
    <row r="14" spans="1:23" ht="42.95" customHeight="1" x14ac:dyDescent="0.35">
      <c r="A14" s="515">
        <v>2001</v>
      </c>
      <c r="B14" s="917">
        <v>2501.0720823800002</v>
      </c>
      <c r="C14" s="960">
        <v>142.1015625</v>
      </c>
      <c r="D14" s="977">
        <v>474.10761121500008</v>
      </c>
      <c r="E14" s="960">
        <v>9853.0674388000207</v>
      </c>
      <c r="F14" s="960">
        <v>12970.348694895032</v>
      </c>
      <c r="G14" s="960">
        <v>5645.3806042999986</v>
      </c>
      <c r="H14" s="977">
        <v>11858.848091689997</v>
      </c>
      <c r="I14" s="960">
        <v>1363.6572777319982</v>
      </c>
      <c r="J14" s="960">
        <v>18867.885973722023</v>
      </c>
      <c r="K14" s="960">
        <v>31838.234668617002</v>
      </c>
      <c r="L14" s="516">
        <v>2001</v>
      </c>
      <c r="P14" s="583">
        <v>1733.6300171</v>
      </c>
      <c r="Q14" s="584">
        <v>71.637305699999999</v>
      </c>
      <c r="R14" s="583">
        <v>4545.1531530599996</v>
      </c>
      <c r="S14" s="118">
        <v>21800.524339179992</v>
      </c>
      <c r="U14" s="583">
        <v>1971.4733210499996</v>
      </c>
      <c r="V14" s="583">
        <v>16130.110984470002</v>
      </c>
      <c r="W14" s="583">
        <v>6866.2543948700022</v>
      </c>
    </row>
    <row r="15" spans="1:23" ht="42.95" customHeight="1" x14ac:dyDescent="0.35">
      <c r="A15" s="513">
        <v>2002</v>
      </c>
      <c r="B15" s="916">
        <v>2316.4934035000001</v>
      </c>
      <c r="C15" s="961">
        <v>88.598360659999997</v>
      </c>
      <c r="D15" s="976">
        <v>300.25958735600011</v>
      </c>
      <c r="E15" s="961">
        <v>8013.4902123699858</v>
      </c>
      <c r="F15" s="961">
        <v>10718.841563886008</v>
      </c>
      <c r="G15" s="961">
        <v>20661.944556300012</v>
      </c>
      <c r="H15" s="976">
        <v>12097.511082439993</v>
      </c>
      <c r="I15" s="961">
        <v>1536.5370099759991</v>
      </c>
      <c r="J15" s="961">
        <v>34295.992648716041</v>
      </c>
      <c r="K15" s="961">
        <v>45014.834212602116</v>
      </c>
      <c r="L15" s="514">
        <v>2002</v>
      </c>
      <c r="P15" s="583">
        <v>2226.6243728800005</v>
      </c>
      <c r="Q15" s="584">
        <v>59.84</v>
      </c>
      <c r="R15" s="583">
        <v>3599.297433220001</v>
      </c>
      <c r="S15" s="118">
        <v>22634.36424771995</v>
      </c>
      <c r="U15" s="583">
        <v>5842.5088381300002</v>
      </c>
      <c r="V15" s="583">
        <v>16852.183673640007</v>
      </c>
      <c r="W15" s="583">
        <v>8972.5688529000017</v>
      </c>
    </row>
    <row r="16" spans="1:23" ht="42.95" customHeight="1" x14ac:dyDescent="0.35">
      <c r="A16" s="515">
        <v>2003</v>
      </c>
      <c r="B16" s="917">
        <v>4908.2732635999982</v>
      </c>
      <c r="C16" s="960">
        <v>0</v>
      </c>
      <c r="D16" s="977">
        <v>286.27501644500006</v>
      </c>
      <c r="E16" s="960">
        <v>8173.2367729299895</v>
      </c>
      <c r="F16" s="960">
        <v>13367.785052975039</v>
      </c>
      <c r="G16" s="960">
        <v>9891.6666732000031</v>
      </c>
      <c r="H16" s="977">
        <v>10764.107750639992</v>
      </c>
      <c r="I16" s="960">
        <v>1914.6750785339993</v>
      </c>
      <c r="J16" s="960">
        <v>22570.449502374024</v>
      </c>
      <c r="K16" s="960">
        <v>35938.234555348972</v>
      </c>
      <c r="L16" s="516">
        <v>2003</v>
      </c>
      <c r="P16" s="583">
        <v>2562.6269889999999</v>
      </c>
      <c r="Q16" s="584">
        <v>0</v>
      </c>
      <c r="R16" s="583">
        <v>2439.5347820899997</v>
      </c>
      <c r="S16" s="118">
        <v>20915.930813069961</v>
      </c>
      <c r="U16" s="583">
        <v>2544.0781303700001</v>
      </c>
      <c r="V16" s="583">
        <v>16947.197980669993</v>
      </c>
      <c r="W16" s="583">
        <v>9144.2352391500062</v>
      </c>
    </row>
    <row r="17" spans="1:23" ht="42.95" customHeight="1" x14ac:dyDescent="0.35">
      <c r="A17" s="513">
        <v>2004</v>
      </c>
      <c r="B17" s="916">
        <v>4495.1680191599999</v>
      </c>
      <c r="C17" s="961">
        <v>767.95738652</v>
      </c>
      <c r="D17" s="976">
        <v>381.18451140600001</v>
      </c>
      <c r="E17" s="961">
        <v>8291.9907771799953</v>
      </c>
      <c r="F17" s="961">
        <v>13936.300694266029</v>
      </c>
      <c r="G17" s="961">
        <v>10035.970494900002</v>
      </c>
      <c r="H17" s="976">
        <v>13223.063649139989</v>
      </c>
      <c r="I17" s="961">
        <v>2833.0772294600065</v>
      </c>
      <c r="J17" s="961">
        <v>26092.111373500058</v>
      </c>
      <c r="K17" s="961">
        <v>40028.412067766076</v>
      </c>
      <c r="L17" s="514">
        <v>2004</v>
      </c>
      <c r="P17" s="583">
        <v>2248.8336155000002</v>
      </c>
      <c r="Q17" s="584">
        <v>379.78317358000004</v>
      </c>
      <c r="R17" s="583">
        <v>3919.7495204000006</v>
      </c>
      <c r="S17" s="118">
        <v>20560.171693729997</v>
      </c>
      <c r="U17" s="583">
        <v>2947.3886653300001</v>
      </c>
      <c r="V17" s="583">
        <v>18736.955194549988</v>
      </c>
      <c r="W17" s="583">
        <v>13817.242208520029</v>
      </c>
    </row>
    <row r="18" spans="1:23" ht="42.95" customHeight="1" x14ac:dyDescent="0.35">
      <c r="A18" s="515">
        <v>2005</v>
      </c>
      <c r="B18" s="917">
        <v>1406.7472735599999</v>
      </c>
      <c r="C18" s="960">
        <v>142.1015625</v>
      </c>
      <c r="D18" s="977">
        <v>402.39714920699998</v>
      </c>
      <c r="E18" s="960">
        <v>10856.437961770025</v>
      </c>
      <c r="F18" s="960">
        <v>12807.683947037021</v>
      </c>
      <c r="G18" s="960">
        <v>12164.248902700007</v>
      </c>
      <c r="H18" s="977">
        <v>9985.4141701700009</v>
      </c>
      <c r="I18" s="960">
        <v>2710.8115665700038</v>
      </c>
      <c r="J18" s="960">
        <v>24860.474639440024</v>
      </c>
      <c r="K18" s="960">
        <v>37668.158586477031</v>
      </c>
      <c r="L18" s="516">
        <v>2005</v>
      </c>
      <c r="P18" s="583">
        <v>1003.67238667</v>
      </c>
      <c r="Q18" s="584">
        <v>71.637305699999999</v>
      </c>
      <c r="R18" s="583">
        <v>3377.0119445400014</v>
      </c>
      <c r="S18" s="118">
        <v>24367.656313139993</v>
      </c>
      <c r="U18" s="583">
        <v>3450.8340848900002</v>
      </c>
      <c r="V18" s="583">
        <v>13848.891455980007</v>
      </c>
      <c r="W18" s="583">
        <v>11265.800189000012</v>
      </c>
    </row>
    <row r="19" spans="1:23" ht="42.95" customHeight="1" x14ac:dyDescent="0.35">
      <c r="A19" s="513">
        <v>2006</v>
      </c>
      <c r="B19" s="916">
        <v>1075.6491645000001</v>
      </c>
      <c r="C19" s="961">
        <v>47.880952379999997</v>
      </c>
      <c r="D19" s="976">
        <v>416.233254746</v>
      </c>
      <c r="E19" s="961">
        <v>13300.454745720039</v>
      </c>
      <c r="F19" s="961">
        <v>14840.218117346039</v>
      </c>
      <c r="G19" s="961">
        <v>20112.242651100009</v>
      </c>
      <c r="H19" s="976">
        <v>12248.733493139996</v>
      </c>
      <c r="I19" s="961">
        <v>2770.9434436330007</v>
      </c>
      <c r="J19" s="961">
        <v>35131.919587873017</v>
      </c>
      <c r="K19" s="961">
        <v>49972.137705219102</v>
      </c>
      <c r="L19" s="514">
        <v>2006</v>
      </c>
      <c r="P19" s="583">
        <v>939.32688788000007</v>
      </c>
      <c r="Q19" s="584">
        <v>89.95</v>
      </c>
      <c r="R19" s="583">
        <v>3601.25882843</v>
      </c>
      <c r="S19" s="118">
        <v>28244.081715529992</v>
      </c>
      <c r="U19" s="583">
        <v>5662.0384639600006</v>
      </c>
      <c r="V19" s="583">
        <v>17397.511551339998</v>
      </c>
      <c r="W19" s="583">
        <v>16390.041958440026</v>
      </c>
    </row>
    <row r="20" spans="1:23" ht="42.95" customHeight="1" x14ac:dyDescent="0.35">
      <c r="A20" s="515">
        <v>2007</v>
      </c>
      <c r="B20" s="917">
        <v>5008.6088042600004</v>
      </c>
      <c r="C20" s="960">
        <v>126.7190083</v>
      </c>
      <c r="D20" s="977">
        <v>963.47562996700026</v>
      </c>
      <c r="E20" s="960">
        <v>20304.727369749988</v>
      </c>
      <c r="F20" s="960">
        <v>26403.530812276982</v>
      </c>
      <c r="G20" s="960">
        <v>19144.049415300007</v>
      </c>
      <c r="H20" s="977">
        <v>10616.02659358</v>
      </c>
      <c r="I20" s="960">
        <v>1861.7659947829993</v>
      </c>
      <c r="J20" s="960">
        <v>31621.842003663012</v>
      </c>
      <c r="K20" s="960">
        <v>58025.372815939969</v>
      </c>
      <c r="L20" s="516">
        <v>2007</v>
      </c>
      <c r="P20" s="583">
        <v>2350.9837100999998</v>
      </c>
      <c r="Q20" s="584">
        <v>55.735051550000001</v>
      </c>
      <c r="R20" s="583">
        <v>10612.587418970006</v>
      </c>
      <c r="S20" s="118">
        <v>38659.169901850008</v>
      </c>
      <c r="U20" s="583">
        <v>5472.6983258499986</v>
      </c>
      <c r="V20" s="583">
        <v>14687.799628960007</v>
      </c>
      <c r="W20" s="583">
        <v>12326.756809140012</v>
      </c>
    </row>
    <row r="21" spans="1:23" ht="42.95" customHeight="1" x14ac:dyDescent="0.35">
      <c r="A21" s="513">
        <v>2008</v>
      </c>
      <c r="B21" s="916">
        <v>9168.678428520001</v>
      </c>
      <c r="C21" s="961">
        <v>3306.5179055499998</v>
      </c>
      <c r="D21" s="976">
        <v>722.37820242500015</v>
      </c>
      <c r="E21" s="961">
        <v>21078.908469209975</v>
      </c>
      <c r="F21" s="961">
        <v>34276.48300570494</v>
      </c>
      <c r="G21" s="961">
        <v>44016.475549199902</v>
      </c>
      <c r="H21" s="976">
        <v>14107.124896150002</v>
      </c>
      <c r="I21" s="961">
        <v>1689.2415160559985</v>
      </c>
      <c r="J21" s="961">
        <v>59812.84196140604</v>
      </c>
      <c r="K21" s="961">
        <v>94089.324967111024</v>
      </c>
      <c r="L21" s="514">
        <v>2008</v>
      </c>
      <c r="P21" s="583">
        <v>5020.9499380299949</v>
      </c>
      <c r="Q21" s="584">
        <v>1241.5957650999999</v>
      </c>
      <c r="R21" s="583">
        <v>8201.2877687300024</v>
      </c>
      <c r="S21" s="118">
        <v>41537.253350379979</v>
      </c>
      <c r="U21" s="583">
        <v>12543.183097420006</v>
      </c>
      <c r="V21" s="583">
        <v>23854.576580989989</v>
      </c>
      <c r="W21" s="583">
        <v>14641.446107340016</v>
      </c>
    </row>
    <row r="22" spans="1:23" ht="42.95" customHeight="1" x14ac:dyDescent="0.35">
      <c r="A22" s="515">
        <v>2009</v>
      </c>
      <c r="B22" s="917">
        <v>35420.659457129979</v>
      </c>
      <c r="C22" s="960">
        <v>2190.8623882000002</v>
      </c>
      <c r="D22" s="977">
        <v>2049.3224955129999</v>
      </c>
      <c r="E22" s="960">
        <v>26598.370812789944</v>
      </c>
      <c r="F22" s="960">
        <v>66259.215153633166</v>
      </c>
      <c r="G22" s="960">
        <v>42844.449775199952</v>
      </c>
      <c r="H22" s="977">
        <v>10378.049248539995</v>
      </c>
      <c r="I22" s="960">
        <v>1524.5897565930002</v>
      </c>
      <c r="J22" s="960">
        <v>54747.088780333004</v>
      </c>
      <c r="K22" s="960">
        <v>121006.30393396589</v>
      </c>
      <c r="L22" s="516">
        <v>2009</v>
      </c>
      <c r="P22" s="583">
        <v>21533.97001084001</v>
      </c>
      <c r="Q22" s="584">
        <v>1543.5045919100003</v>
      </c>
      <c r="R22" s="583">
        <v>17221.648881339992</v>
      </c>
      <c r="S22" s="118">
        <v>53372.492374389934</v>
      </c>
      <c r="U22" s="583">
        <v>12627.893038020005</v>
      </c>
      <c r="V22" s="583">
        <v>14397.969927990014</v>
      </c>
      <c r="W22" s="583">
        <v>10536.988834480006</v>
      </c>
    </row>
    <row r="23" spans="1:23" ht="42.95" customHeight="1" x14ac:dyDescent="0.35">
      <c r="A23" s="513">
        <v>2010</v>
      </c>
      <c r="B23" s="916">
        <v>69321.590289100117</v>
      </c>
      <c r="C23" s="961">
        <v>7334.0038726799985</v>
      </c>
      <c r="D23" s="976">
        <v>3227.7394220459978</v>
      </c>
      <c r="E23" s="961">
        <v>27971.683801959909</v>
      </c>
      <c r="F23" s="961">
        <v>107855.01738578583</v>
      </c>
      <c r="G23" s="961">
        <v>72005.794563299773</v>
      </c>
      <c r="H23" s="976">
        <v>11279.552971669998</v>
      </c>
      <c r="I23" s="961">
        <v>3164.3313779880023</v>
      </c>
      <c r="J23" s="961">
        <v>86449.67891295781</v>
      </c>
      <c r="K23" s="961">
        <v>194304.69629874261</v>
      </c>
      <c r="L23" s="514">
        <v>2010</v>
      </c>
      <c r="P23" s="583">
        <v>34462.950851729998</v>
      </c>
      <c r="Q23" s="584">
        <v>3376.7549740199988</v>
      </c>
      <c r="R23" s="583">
        <v>18416.840983710012</v>
      </c>
      <c r="S23" s="118">
        <v>56431.257917369825</v>
      </c>
      <c r="U23" s="583">
        <v>21442.878203019969</v>
      </c>
      <c r="V23" s="583">
        <v>17562.441601960003</v>
      </c>
      <c r="W23" s="583">
        <v>23853.786469380011</v>
      </c>
    </row>
    <row r="24" spans="1:23" ht="42.95" customHeight="1" x14ac:dyDescent="0.35">
      <c r="A24" s="515">
        <v>2011</v>
      </c>
      <c r="B24" s="917">
        <v>50234.707824659978</v>
      </c>
      <c r="C24" s="960">
        <v>12690.35236864</v>
      </c>
      <c r="D24" s="977">
        <v>1761.7988604870006</v>
      </c>
      <c r="E24" s="960">
        <v>27822.507146739932</v>
      </c>
      <c r="F24" s="960">
        <v>92509.366200526914</v>
      </c>
      <c r="G24" s="960">
        <v>66483.507549099872</v>
      </c>
      <c r="H24" s="977">
        <v>8622.3376271399993</v>
      </c>
      <c r="I24" s="960">
        <v>1924.4283730259992</v>
      </c>
      <c r="J24" s="960">
        <v>77030.273549265796</v>
      </c>
      <c r="K24" s="960">
        <v>169539.63974979264</v>
      </c>
      <c r="L24" s="516">
        <v>2011</v>
      </c>
      <c r="P24" s="583">
        <v>25387.806100820027</v>
      </c>
      <c r="Q24" s="584">
        <v>4203.1623481699999</v>
      </c>
      <c r="R24" s="583">
        <v>12269.493314430016</v>
      </c>
      <c r="S24" s="118">
        <v>54434.357366189914</v>
      </c>
      <c r="U24" s="583">
        <v>24029.532974749982</v>
      </c>
      <c r="V24" s="583">
        <v>13244.585926179998</v>
      </c>
      <c r="W24" s="583">
        <v>16447.822911769999</v>
      </c>
    </row>
    <row r="25" spans="1:23" ht="42.95" customHeight="1" x14ac:dyDescent="0.35">
      <c r="A25" s="513">
        <v>2012</v>
      </c>
      <c r="B25" s="916">
        <v>71431.392543960159</v>
      </c>
      <c r="C25" s="961">
        <v>12423.171932689998</v>
      </c>
      <c r="D25" s="976">
        <v>5331.5119577589949</v>
      </c>
      <c r="E25" s="961">
        <v>32591.388846359874</v>
      </c>
      <c r="F25" s="961">
        <v>121777.46528076904</v>
      </c>
      <c r="G25" s="961">
        <v>76175.72067339973</v>
      </c>
      <c r="H25" s="976">
        <v>13115.231346650004</v>
      </c>
      <c r="I25" s="961">
        <v>3417.2067326469978</v>
      </c>
      <c r="J25" s="961">
        <v>92708.158752696894</v>
      </c>
      <c r="K25" s="961">
        <v>214485.62403346397</v>
      </c>
      <c r="L25" s="514">
        <v>2012</v>
      </c>
      <c r="P25" s="583">
        <v>37329.237662329986</v>
      </c>
      <c r="Q25" s="584">
        <v>4345.1523959599999</v>
      </c>
      <c r="R25" s="583">
        <v>15796.247080140021</v>
      </c>
      <c r="S25" s="118">
        <v>66757.484921649884</v>
      </c>
      <c r="U25" s="583">
        <v>24041.81873886997</v>
      </c>
      <c r="V25" s="583">
        <v>21409.568817169995</v>
      </c>
      <c r="W25" s="583">
        <v>20551.363137200016</v>
      </c>
    </row>
    <row r="26" spans="1:23" ht="42.95" customHeight="1" x14ac:dyDescent="0.35">
      <c r="A26" s="515">
        <v>2013</v>
      </c>
      <c r="B26" s="917">
        <v>50618.279458089986</v>
      </c>
      <c r="C26" s="960">
        <v>27754.360171209995</v>
      </c>
      <c r="D26" s="977">
        <v>3027.8101049450001</v>
      </c>
      <c r="E26" s="960">
        <v>34307.309458849857</v>
      </c>
      <c r="F26" s="960">
        <v>115707.75919309522</v>
      </c>
      <c r="G26" s="960">
        <v>91699.608070299917</v>
      </c>
      <c r="H26" s="977">
        <v>7965.5728590599992</v>
      </c>
      <c r="I26" s="960">
        <v>1389.8862046650004</v>
      </c>
      <c r="J26" s="960">
        <v>101055.06713402491</v>
      </c>
      <c r="K26" s="960">
        <v>216762.82632711928</v>
      </c>
      <c r="L26" s="516">
        <v>2013</v>
      </c>
      <c r="P26" s="583">
        <v>28220.635546189991</v>
      </c>
      <c r="Q26" s="584">
        <v>8521.225706250003</v>
      </c>
      <c r="R26" s="583">
        <v>18501.241825349996</v>
      </c>
      <c r="S26" s="118">
        <v>68799.060444739895</v>
      </c>
      <c r="U26" s="583">
        <v>28723.244164579984</v>
      </c>
      <c r="V26" s="583">
        <v>11926.411135530003</v>
      </c>
      <c r="W26" s="583">
        <v>10812.519717109999</v>
      </c>
    </row>
    <row r="27" spans="1:23" ht="42.95" customHeight="1" x14ac:dyDescent="0.35">
      <c r="A27" s="513">
        <v>2014</v>
      </c>
      <c r="B27" s="916">
        <v>47264.120950530021</v>
      </c>
      <c r="C27" s="961">
        <v>9910.982025309997</v>
      </c>
      <c r="D27" s="976">
        <v>3383.2478823549968</v>
      </c>
      <c r="E27" s="961">
        <v>27836.426922549836</v>
      </c>
      <c r="F27" s="961">
        <v>88394.777780744989</v>
      </c>
      <c r="G27" s="961">
        <v>75324.051972499685</v>
      </c>
      <c r="H27" s="976">
        <v>4026.5586766199999</v>
      </c>
      <c r="I27" s="961">
        <v>2795.5228326099977</v>
      </c>
      <c r="J27" s="961">
        <v>82146.133481729732</v>
      </c>
      <c r="K27" s="961">
        <v>170540.9112624753</v>
      </c>
      <c r="L27" s="514">
        <v>2014</v>
      </c>
      <c r="P27" s="583">
        <v>23575.350655609971</v>
      </c>
      <c r="Q27" s="584">
        <v>4183.7473664500003</v>
      </c>
      <c r="R27" s="583">
        <v>15958.21174171002</v>
      </c>
      <c r="S27" s="118">
        <v>63219.878663169853</v>
      </c>
      <c r="U27" s="583">
        <v>22884.445149649986</v>
      </c>
      <c r="V27" s="583">
        <v>4859.0215348199999</v>
      </c>
      <c r="W27" s="583">
        <v>11873.930169810019</v>
      </c>
    </row>
    <row r="28" spans="1:23" ht="42.95" customHeight="1" x14ac:dyDescent="0.25">
      <c r="A28" s="515">
        <v>2015</v>
      </c>
      <c r="B28" s="917">
        <v>56188.445954240022</v>
      </c>
      <c r="C28" s="960">
        <v>25727.611788329988</v>
      </c>
      <c r="D28" s="977">
        <v>5071.0478404679898</v>
      </c>
      <c r="E28" s="960">
        <v>30303.213438929848</v>
      </c>
      <c r="F28" s="960">
        <v>117290.31902196826</v>
      </c>
      <c r="G28" s="960">
        <v>68371.002380899867</v>
      </c>
      <c r="H28" s="977">
        <v>4575.9362665799972</v>
      </c>
      <c r="I28" s="960">
        <v>750.07775298399986</v>
      </c>
      <c r="J28" s="960">
        <v>73697.01640046369</v>
      </c>
      <c r="K28" s="960">
        <v>190987.33542243124</v>
      </c>
      <c r="L28" s="516">
        <v>2015</v>
      </c>
    </row>
    <row r="29" spans="1:23" ht="42.95" customHeight="1" x14ac:dyDescent="0.25">
      <c r="A29" s="513">
        <v>2016</v>
      </c>
      <c r="B29" s="916">
        <v>74250.167336569823</v>
      </c>
      <c r="C29" s="961">
        <v>24236.069807860014</v>
      </c>
      <c r="D29" s="976">
        <v>4714.1472361809892</v>
      </c>
      <c r="E29" s="961">
        <v>37502.873644429907</v>
      </c>
      <c r="F29" s="961">
        <v>140703.25802504117</v>
      </c>
      <c r="G29" s="961">
        <v>93867.339955299947</v>
      </c>
      <c r="H29" s="976">
        <v>4570.3053323799977</v>
      </c>
      <c r="I29" s="961">
        <v>702.68676955199999</v>
      </c>
      <c r="J29" s="961">
        <v>99140.332057231848</v>
      </c>
      <c r="K29" s="961">
        <v>239843.59008227213</v>
      </c>
      <c r="L29" s="514">
        <v>2016</v>
      </c>
    </row>
    <row r="30" spans="1:23" ht="42.95" customHeight="1" x14ac:dyDescent="0.25">
      <c r="A30" s="515">
        <v>2017</v>
      </c>
      <c r="B30" s="917">
        <v>39071.272253189985</v>
      </c>
      <c r="C30" s="960">
        <v>13926.220021580002</v>
      </c>
      <c r="D30" s="977">
        <v>4005.3226520670028</v>
      </c>
      <c r="E30" s="960">
        <v>24003.944857459941</v>
      </c>
      <c r="F30" s="960">
        <v>81006.759784297203</v>
      </c>
      <c r="G30" s="960">
        <v>62817.82629739993</v>
      </c>
      <c r="H30" s="977">
        <v>3220.3732376499988</v>
      </c>
      <c r="I30" s="960">
        <v>179.33334355000002</v>
      </c>
      <c r="J30" s="960">
        <v>66217.532878599959</v>
      </c>
      <c r="K30" s="960">
        <v>147224.29266289674</v>
      </c>
      <c r="L30" s="516">
        <v>2017</v>
      </c>
    </row>
    <row r="31" spans="1:23" ht="42.95" customHeight="1" x14ac:dyDescent="0.25">
      <c r="A31" s="513">
        <v>2018</v>
      </c>
      <c r="B31" s="916">
        <v>48707.376507189998</v>
      </c>
      <c r="C31" s="961">
        <v>15611.304860540002</v>
      </c>
      <c r="D31" s="976">
        <v>4582.1002971829967</v>
      </c>
      <c r="E31" s="961">
        <v>17742.836344269985</v>
      </c>
      <c r="F31" s="961">
        <v>86643.618009183119</v>
      </c>
      <c r="G31" s="961">
        <v>57639.860642299995</v>
      </c>
      <c r="H31" s="976">
        <v>1724.1042048900006</v>
      </c>
      <c r="I31" s="961">
        <v>176.77197977600005</v>
      </c>
      <c r="J31" s="961">
        <v>59540.736826966015</v>
      </c>
      <c r="K31" s="961">
        <v>146184.35483614888</v>
      </c>
      <c r="L31" s="514">
        <v>2018</v>
      </c>
    </row>
    <row r="32" spans="1:23" ht="42.95" customHeight="1" x14ac:dyDescent="0.25">
      <c r="A32" s="515">
        <v>2019</v>
      </c>
      <c r="B32" s="917">
        <v>14492.202518329996</v>
      </c>
      <c r="C32" s="960">
        <v>11412.188468370003</v>
      </c>
      <c r="D32" s="977">
        <v>2285.2524151140005</v>
      </c>
      <c r="E32" s="960">
        <v>6015.7013076599942</v>
      </c>
      <c r="F32" s="960">
        <v>34205.344709473968</v>
      </c>
      <c r="G32" s="960">
        <v>22665.493869100006</v>
      </c>
      <c r="H32" s="977">
        <v>542.86914595999997</v>
      </c>
      <c r="I32" s="960">
        <v>44.301036882000005</v>
      </c>
      <c r="J32" s="960">
        <v>23252.664051942003</v>
      </c>
      <c r="K32" s="960">
        <v>57458.008761416029</v>
      </c>
      <c r="L32" s="516">
        <v>2019</v>
      </c>
    </row>
    <row r="33" spans="1:23" ht="42.95" customHeight="1" x14ac:dyDescent="0.25">
      <c r="A33" s="517">
        <v>2020</v>
      </c>
      <c r="B33" s="1002">
        <v>1654.9967454600001</v>
      </c>
      <c r="C33" s="1003">
        <v>835.62193736999996</v>
      </c>
      <c r="D33" s="984">
        <v>695.49190031000001</v>
      </c>
      <c r="E33" s="1003">
        <v>3206.0403621300006</v>
      </c>
      <c r="F33" s="1003">
        <v>6392.1509452699984</v>
      </c>
      <c r="G33" s="1003">
        <v>19032.526820200004</v>
      </c>
      <c r="H33" s="984">
        <v>621.40936643000009</v>
      </c>
      <c r="I33" s="1003">
        <v>6.2476190479999998</v>
      </c>
      <c r="J33" s="1003">
        <v>19660.183805678003</v>
      </c>
      <c r="K33" s="1003">
        <v>26052.334750947997</v>
      </c>
      <c r="L33" s="518">
        <v>2018</v>
      </c>
    </row>
    <row r="34" spans="1:23" ht="42.95" customHeight="1" thickBot="1" x14ac:dyDescent="0.3">
      <c r="A34" s="515">
        <v>2021</v>
      </c>
      <c r="B34" s="917">
        <v>1851.2800081000003</v>
      </c>
      <c r="C34" s="960">
        <v>0</v>
      </c>
      <c r="D34" s="977">
        <v>142.70251576699999</v>
      </c>
      <c r="E34" s="960">
        <v>572.04237276999993</v>
      </c>
      <c r="F34" s="960">
        <v>2566.0248966369995</v>
      </c>
      <c r="G34" s="960">
        <v>4914.8606518000006</v>
      </c>
      <c r="H34" s="977">
        <v>334.49783235999996</v>
      </c>
      <c r="I34" s="960">
        <v>94.233098121000012</v>
      </c>
      <c r="J34" s="960">
        <v>5343.5915822809993</v>
      </c>
      <c r="K34" s="960">
        <v>7909.6164789179975</v>
      </c>
      <c r="L34" s="516">
        <v>2021</v>
      </c>
    </row>
    <row r="35" spans="1:23" ht="42.95" customHeight="1" thickTop="1" thickBot="1" x14ac:dyDescent="0.3">
      <c r="A35" s="288" t="s">
        <v>502</v>
      </c>
      <c r="B35" s="964">
        <v>609750.53995832533</v>
      </c>
      <c r="C35" s="964">
        <v>172433.45996760824</v>
      </c>
      <c r="D35" s="964">
        <v>46011.000010942749</v>
      </c>
      <c r="E35" s="964">
        <v>449533.99999963224</v>
      </c>
      <c r="F35" s="964">
        <v>1277728.9999366077</v>
      </c>
      <c r="G35" s="964">
        <v>957147.99998549256</v>
      </c>
      <c r="H35" s="964">
        <v>261957.99999861233</v>
      </c>
      <c r="I35" s="964">
        <v>38827.999995798804</v>
      </c>
      <c r="J35" s="964">
        <v>1257933.9999799381</v>
      </c>
      <c r="K35" s="964">
        <v>2535662.9999164115</v>
      </c>
      <c r="L35" s="373" t="s">
        <v>261</v>
      </c>
      <c r="N35" s="9"/>
      <c r="O35" s="9"/>
      <c r="P35" s="9"/>
      <c r="Q35" s="9"/>
      <c r="R35" s="9"/>
      <c r="S35" s="9"/>
      <c r="T35" s="9"/>
      <c r="U35" s="9"/>
      <c r="V35" s="9"/>
      <c r="W35" s="9"/>
    </row>
    <row r="36" spans="1:23" ht="20.100000000000001" customHeight="1" thickTop="1" x14ac:dyDescent="0.25"/>
    <row r="37" spans="1:23" ht="20.100000000000001" customHeight="1" x14ac:dyDescent="0.25"/>
    <row r="41" spans="1:23" x14ac:dyDescent="0.25">
      <c r="E41" s="358"/>
      <c r="F41" s="358"/>
      <c r="G41" s="358"/>
      <c r="H41" s="358"/>
      <c r="I41" s="358"/>
      <c r="J41" s="358"/>
      <c r="K41" s="358"/>
    </row>
    <row r="43" spans="1:23" x14ac:dyDescent="0.25">
      <c r="B43" s="615"/>
      <c r="C43" s="615"/>
      <c r="D43" s="615"/>
      <c r="E43" s="615"/>
      <c r="F43" s="615"/>
      <c r="G43" s="615"/>
      <c r="H43" s="615"/>
      <c r="I43" s="615"/>
      <c r="J43" s="615"/>
      <c r="K43" s="615"/>
    </row>
    <row r="51" spans="11:11" x14ac:dyDescent="0.25">
      <c r="K51" s="358"/>
    </row>
  </sheetData>
  <mergeCells count="15">
    <mergeCell ref="B5:E5"/>
    <mergeCell ref="G4:I4"/>
    <mergeCell ref="G5:I5"/>
    <mergeCell ref="A1:L1"/>
    <mergeCell ref="A2:L2"/>
    <mergeCell ref="A3:C3"/>
    <mergeCell ref="A4:A7"/>
    <mergeCell ref="F4:F5"/>
    <mergeCell ref="J4:J5"/>
    <mergeCell ref="K4:K5"/>
    <mergeCell ref="L4:L7"/>
    <mergeCell ref="F6:F7"/>
    <mergeCell ref="B4:E4"/>
    <mergeCell ref="J6:J7"/>
    <mergeCell ref="K6:K7"/>
  </mergeCells>
  <printOptions horizontalCentered="1"/>
  <pageMargins left="0.25" right="0.25" top="0.75" bottom="0.75" header="0.3" footer="0.3"/>
  <pageSetup paperSize="9" scale="50" orientation="portrait" r:id="rId1"/>
  <headerFooter>
    <oddFooter xml:space="preserve">&amp;C&amp;"-,Bold"&amp;14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7"/>
  <sheetViews>
    <sheetView rightToLeft="1" view="pageBreakPreview" topLeftCell="I1" zoomScale="60" workbookViewId="0">
      <selection activeCell="N7" sqref="N7:N14"/>
    </sheetView>
  </sheetViews>
  <sheetFormatPr defaultRowHeight="15" x14ac:dyDescent="0.25"/>
  <cols>
    <col min="1" max="1" width="14.7109375" customWidth="1"/>
    <col min="2" max="2" width="20.140625" customWidth="1"/>
    <col min="3" max="3" width="17.5703125" customWidth="1"/>
    <col min="4" max="4" width="18.5703125" customWidth="1"/>
    <col min="5" max="5" width="14.5703125" customWidth="1"/>
    <col min="6" max="7" width="14.7109375" customWidth="1"/>
    <col min="8" max="8" width="15.28515625" customWidth="1"/>
    <col min="9" max="9" width="38.140625" customWidth="1"/>
    <col min="10" max="10" width="17.140625" customWidth="1"/>
    <col min="16" max="16" width="19.140625" customWidth="1"/>
    <col min="17" max="17" width="20" customWidth="1"/>
    <col min="18" max="18" width="23.28515625" customWidth="1"/>
    <col min="19" max="19" width="16.5703125" customWidth="1"/>
  </cols>
  <sheetData>
    <row r="1" spans="1:14" ht="24" customHeight="1" x14ac:dyDescent="0.35">
      <c r="A1" s="1524" t="s">
        <v>666</v>
      </c>
      <c r="B1" s="1524"/>
      <c r="C1" s="1524"/>
      <c r="D1" s="1524"/>
      <c r="E1" s="1524"/>
      <c r="F1" s="1524"/>
      <c r="G1" s="1524"/>
      <c r="H1" s="1524"/>
      <c r="I1" s="1524"/>
      <c r="J1" s="1524"/>
    </row>
    <row r="2" spans="1:14" ht="23.25" customHeight="1" x14ac:dyDescent="0.25">
      <c r="A2" s="1166" t="s">
        <v>667</v>
      </c>
      <c r="B2" s="1166"/>
      <c r="C2" s="1166"/>
      <c r="D2" s="1166"/>
      <c r="E2" s="1166"/>
      <c r="F2" s="1166"/>
      <c r="G2" s="1166"/>
      <c r="H2" s="1166"/>
      <c r="I2" s="1166"/>
      <c r="J2" s="1166"/>
    </row>
    <row r="3" spans="1:14" ht="21" customHeight="1" thickBot="1" x14ac:dyDescent="0.3">
      <c r="A3" s="30" t="s">
        <v>534</v>
      </c>
      <c r="B3" s="106"/>
      <c r="C3" s="106"/>
      <c r="D3" s="106"/>
      <c r="E3" s="106"/>
      <c r="F3" s="106"/>
      <c r="G3" s="106"/>
      <c r="H3" s="106"/>
      <c r="I3" s="106"/>
      <c r="J3" s="218" t="s">
        <v>535</v>
      </c>
    </row>
    <row r="4" spans="1:14" ht="24.75" customHeight="1" thickTop="1" thickBot="1" x14ac:dyDescent="0.3">
      <c r="A4" s="1437" t="s">
        <v>37</v>
      </c>
      <c r="B4" s="1440" t="s">
        <v>34</v>
      </c>
      <c r="C4" s="1474" t="s">
        <v>208</v>
      </c>
      <c r="D4" s="1510"/>
      <c r="E4" s="1510"/>
      <c r="F4" s="1510"/>
      <c r="G4" s="1510"/>
      <c r="H4" s="1475"/>
      <c r="I4" s="1450" t="s">
        <v>78</v>
      </c>
      <c r="J4" s="1263" t="s">
        <v>74</v>
      </c>
    </row>
    <row r="5" spans="1:14" ht="21.75" customHeight="1" thickBot="1" x14ac:dyDescent="0.3">
      <c r="A5" s="1438"/>
      <c r="B5" s="1441"/>
      <c r="C5" s="1525" t="s">
        <v>406</v>
      </c>
      <c r="D5" s="1526"/>
      <c r="E5" s="1526"/>
      <c r="F5" s="1526"/>
      <c r="G5" s="1527"/>
      <c r="H5" s="1528"/>
      <c r="I5" s="1451"/>
      <c r="J5" s="1295"/>
    </row>
    <row r="6" spans="1:14" ht="18.75" thickBot="1" x14ac:dyDescent="0.3">
      <c r="A6" s="1438"/>
      <c r="B6" s="1441"/>
      <c r="C6" s="280" t="s">
        <v>183</v>
      </c>
      <c r="D6" s="280" t="s">
        <v>184</v>
      </c>
      <c r="E6" s="280" t="s">
        <v>31</v>
      </c>
      <c r="F6" s="280" t="s">
        <v>450</v>
      </c>
      <c r="G6" s="280" t="s">
        <v>508</v>
      </c>
      <c r="H6" s="1112" t="s">
        <v>694</v>
      </c>
      <c r="I6" s="1451"/>
      <c r="J6" s="1295"/>
    </row>
    <row r="7" spans="1:14" ht="37.5" customHeight="1" thickBot="1" x14ac:dyDescent="0.3">
      <c r="A7" s="1439"/>
      <c r="B7" s="1497"/>
      <c r="C7" s="694" t="s">
        <v>278</v>
      </c>
      <c r="D7" s="694" t="s">
        <v>279</v>
      </c>
      <c r="E7" s="694" t="s">
        <v>668</v>
      </c>
      <c r="F7" s="694" t="s">
        <v>280</v>
      </c>
      <c r="G7" s="694" t="s">
        <v>543</v>
      </c>
      <c r="H7" s="694" t="s">
        <v>698</v>
      </c>
      <c r="I7" s="1452"/>
      <c r="J7" s="1264"/>
    </row>
    <row r="8" spans="1:14" ht="26.1" customHeight="1" thickTop="1" x14ac:dyDescent="0.25">
      <c r="A8" s="1533" t="s">
        <v>48</v>
      </c>
      <c r="B8" s="375" t="s">
        <v>470</v>
      </c>
      <c r="C8" s="915">
        <v>24365.820896999965</v>
      </c>
      <c r="D8" s="915">
        <v>221.50746269999999</v>
      </c>
      <c r="E8" s="915">
        <v>221.50746269999999</v>
      </c>
      <c r="F8" s="915">
        <v>0</v>
      </c>
      <c r="G8" s="915">
        <v>0</v>
      </c>
      <c r="H8" s="1001">
        <v>24808.835822399964</v>
      </c>
      <c r="I8" s="639" t="s">
        <v>540</v>
      </c>
      <c r="J8" s="1536" t="s">
        <v>138</v>
      </c>
    </row>
    <row r="9" spans="1:14" ht="26.1" customHeight="1" x14ac:dyDescent="0.25">
      <c r="A9" s="1529"/>
      <c r="B9" s="376" t="s">
        <v>469</v>
      </c>
      <c r="C9" s="917">
        <v>4873.1641793999997</v>
      </c>
      <c r="D9" s="917">
        <v>0</v>
      </c>
      <c r="E9" s="917">
        <v>0</v>
      </c>
      <c r="F9" s="917">
        <v>0</v>
      </c>
      <c r="G9" s="917">
        <v>0</v>
      </c>
      <c r="H9" s="960">
        <v>4873.1641793999997</v>
      </c>
      <c r="I9" s="317" t="s">
        <v>541</v>
      </c>
      <c r="J9" s="1537"/>
    </row>
    <row r="10" spans="1:14" ht="26.1" customHeight="1" x14ac:dyDescent="0.25">
      <c r="A10" s="1529"/>
      <c r="B10" s="1008" t="s">
        <v>464</v>
      </c>
      <c r="C10" s="1014">
        <v>293.00000004000071</v>
      </c>
      <c r="D10" s="1014">
        <v>2.6636363639999998</v>
      </c>
      <c r="E10" s="1014">
        <v>0</v>
      </c>
      <c r="F10" s="1014">
        <v>2.6636363639999998</v>
      </c>
      <c r="G10" s="917">
        <v>0</v>
      </c>
      <c r="H10" s="1015">
        <v>293.00000004000071</v>
      </c>
      <c r="I10" s="648" t="s">
        <v>456</v>
      </c>
      <c r="J10" s="1537"/>
    </row>
    <row r="11" spans="1:14" ht="26.1" customHeight="1" x14ac:dyDescent="0.25">
      <c r="A11" s="1529"/>
      <c r="B11" s="376" t="s">
        <v>1</v>
      </c>
      <c r="C11" s="917">
        <v>2410.4717614300084</v>
      </c>
      <c r="D11" s="917">
        <v>0</v>
      </c>
      <c r="E11" s="917">
        <v>2885.5282399600114</v>
      </c>
      <c r="F11" s="917">
        <v>17.594684390000001</v>
      </c>
      <c r="G11" s="917">
        <v>0</v>
      </c>
      <c r="H11" s="960">
        <v>5296.0000013900262</v>
      </c>
      <c r="I11" s="317" t="s">
        <v>135</v>
      </c>
      <c r="J11" s="1537"/>
    </row>
    <row r="12" spans="1:14" ht="26.1" customHeight="1" x14ac:dyDescent="0.25">
      <c r="A12" s="1529"/>
      <c r="B12" s="376" t="s">
        <v>2</v>
      </c>
      <c r="C12" s="917">
        <v>23242.741937999988</v>
      </c>
      <c r="D12" s="917">
        <v>0</v>
      </c>
      <c r="E12" s="917">
        <v>32182.258067999963</v>
      </c>
      <c r="F12" s="917">
        <v>0</v>
      </c>
      <c r="G12" s="917">
        <v>0</v>
      </c>
      <c r="H12" s="960">
        <v>55425.0000059999</v>
      </c>
      <c r="I12" s="317" t="s">
        <v>136</v>
      </c>
      <c r="J12" s="1537"/>
    </row>
    <row r="13" spans="1:14" ht="26.1" customHeight="1" x14ac:dyDescent="0.25">
      <c r="A13" s="1529"/>
      <c r="B13" s="376" t="s">
        <v>462</v>
      </c>
      <c r="C13" s="917">
        <v>177.95867770000001</v>
      </c>
      <c r="D13" s="917">
        <v>0</v>
      </c>
      <c r="E13" s="917">
        <v>21355.041324000038</v>
      </c>
      <c r="F13" s="917">
        <v>0</v>
      </c>
      <c r="G13" s="917">
        <v>0</v>
      </c>
      <c r="H13" s="960">
        <v>21533.000001700038</v>
      </c>
      <c r="I13" s="642" t="s">
        <v>460</v>
      </c>
      <c r="J13" s="1537"/>
    </row>
    <row r="14" spans="1:14" ht="26.1" customHeight="1" thickBot="1" x14ac:dyDescent="0.3">
      <c r="A14" s="1529"/>
      <c r="B14" s="643" t="s">
        <v>5</v>
      </c>
      <c r="C14" s="1016">
        <v>0</v>
      </c>
      <c r="D14" s="1016">
        <v>0</v>
      </c>
      <c r="E14" s="1016">
        <v>409.00000001000018</v>
      </c>
      <c r="F14" s="1016">
        <v>0</v>
      </c>
      <c r="G14" s="1016">
        <v>0</v>
      </c>
      <c r="H14" s="1017">
        <v>409.00000001000018</v>
      </c>
      <c r="I14" s="318" t="s">
        <v>137</v>
      </c>
      <c r="J14" s="1537"/>
    </row>
    <row r="15" spans="1:14" ht="26.1" customHeight="1" thickBot="1" x14ac:dyDescent="0.4">
      <c r="A15" s="1530"/>
      <c r="B15" s="1009" t="s">
        <v>21</v>
      </c>
      <c r="C15" s="1018">
        <v>55363.157453570027</v>
      </c>
      <c r="D15" s="1018">
        <v>224.171099064</v>
      </c>
      <c r="E15" s="1018">
        <v>57053.335094669994</v>
      </c>
      <c r="F15" s="1018">
        <v>20.258320754</v>
      </c>
      <c r="G15" s="1018">
        <v>0</v>
      </c>
      <c r="H15" s="1019">
        <v>112638.00001094035</v>
      </c>
      <c r="I15" s="684" t="s">
        <v>33</v>
      </c>
      <c r="J15" s="1538"/>
      <c r="N15" s="583"/>
    </row>
    <row r="16" spans="1:14" ht="26.1" customHeight="1" thickTop="1" x14ac:dyDescent="0.25">
      <c r="A16" s="1534" t="s">
        <v>6</v>
      </c>
      <c r="B16" s="375" t="s">
        <v>511</v>
      </c>
      <c r="C16" s="915">
        <v>14519.700003600012</v>
      </c>
      <c r="D16" s="915">
        <v>0</v>
      </c>
      <c r="E16" s="915">
        <v>0</v>
      </c>
      <c r="F16" s="915">
        <v>0</v>
      </c>
      <c r="G16" s="915">
        <v>0</v>
      </c>
      <c r="H16" s="1001">
        <v>14519.700003600012</v>
      </c>
      <c r="I16" s="639" t="s">
        <v>540</v>
      </c>
      <c r="J16" s="1539" t="s">
        <v>139</v>
      </c>
    </row>
    <row r="17" spans="1:10" ht="26.1" customHeight="1" x14ac:dyDescent="0.25">
      <c r="A17" s="1531"/>
      <c r="B17" s="1008" t="s">
        <v>469</v>
      </c>
      <c r="C17" s="1014">
        <v>1478.8583337000002</v>
      </c>
      <c r="D17" s="1014">
        <v>134.44166670000001</v>
      </c>
      <c r="E17" s="1014">
        <v>0</v>
      </c>
      <c r="F17" s="1014">
        <v>0</v>
      </c>
      <c r="G17" s="1014">
        <v>0</v>
      </c>
      <c r="H17" s="1015">
        <v>1613.3000004000003</v>
      </c>
      <c r="I17" s="648" t="s">
        <v>541</v>
      </c>
      <c r="J17" s="1540"/>
    </row>
    <row r="18" spans="1:10" ht="26.1" customHeight="1" x14ac:dyDescent="0.25">
      <c r="A18" s="1531"/>
      <c r="B18" s="1008" t="s">
        <v>464</v>
      </c>
      <c r="C18" s="1014">
        <v>123.27777776999991</v>
      </c>
      <c r="D18" s="1014">
        <v>3.5222222219999999</v>
      </c>
      <c r="E18" s="1014">
        <v>193.7222222100001</v>
      </c>
      <c r="F18" s="1014">
        <v>0</v>
      </c>
      <c r="G18" s="1014">
        <v>0</v>
      </c>
      <c r="H18" s="1015">
        <v>316.99999997999998</v>
      </c>
      <c r="I18" s="648" t="s">
        <v>456</v>
      </c>
      <c r="J18" s="1540"/>
    </row>
    <row r="19" spans="1:10" ht="26.1" customHeight="1" x14ac:dyDescent="0.25">
      <c r="A19" s="1531"/>
      <c r="B19" s="376" t="s">
        <v>1</v>
      </c>
      <c r="C19" s="917">
        <v>7440.8387093600222</v>
      </c>
      <c r="D19" s="917">
        <v>0</v>
      </c>
      <c r="E19" s="917">
        <v>6578.7903223000185</v>
      </c>
      <c r="F19" s="917">
        <v>45.370967739999998</v>
      </c>
      <c r="G19" s="917">
        <v>0</v>
      </c>
      <c r="H19" s="960">
        <v>14064.99999940005</v>
      </c>
      <c r="I19" s="317" t="s">
        <v>135</v>
      </c>
      <c r="J19" s="1540"/>
    </row>
    <row r="20" spans="1:10" ht="26.1" customHeight="1" x14ac:dyDescent="0.25">
      <c r="A20" s="1531"/>
      <c r="B20" s="376" t="s">
        <v>2</v>
      </c>
      <c r="C20" s="917">
        <v>17133.600002400002</v>
      </c>
      <c r="D20" s="917">
        <v>0</v>
      </c>
      <c r="E20" s="917">
        <v>11184.433334900004</v>
      </c>
      <c r="F20" s="917">
        <v>237.96666669999999</v>
      </c>
      <c r="G20" s="917">
        <v>0</v>
      </c>
      <c r="H20" s="960">
        <v>28556.000003999921</v>
      </c>
      <c r="I20" s="317" t="s">
        <v>136</v>
      </c>
      <c r="J20" s="1540"/>
    </row>
    <row r="21" spans="1:10" ht="26.1" customHeight="1" x14ac:dyDescent="0.25">
      <c r="A21" s="1531"/>
      <c r="B21" s="1008" t="s">
        <v>462</v>
      </c>
      <c r="C21" s="1014">
        <v>0</v>
      </c>
      <c r="D21" s="1014">
        <v>0</v>
      </c>
      <c r="E21" s="1014">
        <v>4049.0000004000071</v>
      </c>
      <c r="F21" s="1014">
        <v>0</v>
      </c>
      <c r="G21" s="1014">
        <v>0</v>
      </c>
      <c r="H21" s="1015">
        <v>4049.0000004000071</v>
      </c>
      <c r="I21" s="1010" t="s">
        <v>460</v>
      </c>
      <c r="J21" s="1540"/>
    </row>
    <row r="22" spans="1:10" ht="26.1" customHeight="1" thickBot="1" x14ac:dyDescent="0.3">
      <c r="A22" s="1531"/>
      <c r="B22" s="643" t="s">
        <v>5</v>
      </c>
      <c r="C22" s="1016">
        <v>0</v>
      </c>
      <c r="D22" s="1016">
        <v>0</v>
      </c>
      <c r="E22" s="1016">
        <v>457.9999999999996</v>
      </c>
      <c r="F22" s="1016">
        <v>0</v>
      </c>
      <c r="G22" s="1014">
        <v>0</v>
      </c>
      <c r="H22" s="1015">
        <v>457.9999999999996</v>
      </c>
      <c r="I22" s="318" t="s">
        <v>137</v>
      </c>
      <c r="J22" s="1540"/>
    </row>
    <row r="23" spans="1:10" ht="26.1" customHeight="1" thickBot="1" x14ac:dyDescent="0.3">
      <c r="A23" s="1532"/>
      <c r="B23" s="1011" t="s">
        <v>21</v>
      </c>
      <c r="C23" s="1020">
        <v>40696.274826829838</v>
      </c>
      <c r="D23" s="1020">
        <v>137.96388892200002</v>
      </c>
      <c r="E23" s="1020">
        <v>22463.945879809999</v>
      </c>
      <c r="F23" s="1020">
        <v>283.33763443999999</v>
      </c>
      <c r="G23" s="1020">
        <v>0</v>
      </c>
      <c r="H23" s="1021">
        <v>63578.00000777925</v>
      </c>
      <c r="I23" s="1012" t="s">
        <v>33</v>
      </c>
      <c r="J23" s="1541"/>
    </row>
    <row r="24" spans="1:10" ht="26.1" customHeight="1" thickTop="1" x14ac:dyDescent="0.25">
      <c r="A24" s="1542" t="s">
        <v>7</v>
      </c>
      <c r="B24" s="375" t="s">
        <v>514</v>
      </c>
      <c r="C24" s="915">
        <v>17004.958679999985</v>
      </c>
      <c r="D24" s="915">
        <v>3571.0413227999989</v>
      </c>
      <c r="E24" s="915">
        <v>0</v>
      </c>
      <c r="F24" s="915">
        <v>0</v>
      </c>
      <c r="G24" s="915">
        <v>0</v>
      </c>
      <c r="H24" s="1001">
        <v>17004.958679999985</v>
      </c>
      <c r="I24" s="639" t="s">
        <v>540</v>
      </c>
      <c r="J24" s="1539" t="s">
        <v>510</v>
      </c>
    </row>
    <row r="25" spans="1:10" ht="26.1" customHeight="1" x14ac:dyDescent="0.25">
      <c r="A25" s="1529"/>
      <c r="B25" s="1008" t="s">
        <v>469</v>
      </c>
      <c r="C25" s="1014">
        <v>3571.0413227999989</v>
      </c>
      <c r="D25" s="1014">
        <v>850.24793399999999</v>
      </c>
      <c r="E25" s="1014">
        <v>0</v>
      </c>
      <c r="F25" s="1014">
        <v>0</v>
      </c>
      <c r="G25" s="1014">
        <v>0</v>
      </c>
      <c r="H25" s="1015">
        <v>3571.0413227999989</v>
      </c>
      <c r="I25" s="648" t="s">
        <v>541</v>
      </c>
      <c r="J25" s="1540"/>
    </row>
    <row r="26" spans="1:10" ht="26.1" customHeight="1" x14ac:dyDescent="0.25">
      <c r="A26" s="1529"/>
      <c r="B26" s="1008" t="s">
        <v>464</v>
      </c>
      <c r="C26" s="1014">
        <v>796.14545453799985</v>
      </c>
      <c r="D26" s="1014">
        <v>116.50909090799998</v>
      </c>
      <c r="E26" s="1014">
        <v>262.14545454299997</v>
      </c>
      <c r="F26" s="1014">
        <v>0</v>
      </c>
      <c r="G26" s="1014">
        <v>0</v>
      </c>
      <c r="H26" s="1015">
        <v>1067.9999999899999</v>
      </c>
      <c r="I26" s="648" t="s">
        <v>456</v>
      </c>
      <c r="J26" s="1540"/>
    </row>
    <row r="27" spans="1:10" ht="26.1" customHeight="1" x14ac:dyDescent="0.25">
      <c r="A27" s="1529"/>
      <c r="B27" s="1008" t="s">
        <v>1</v>
      </c>
      <c r="C27" s="1014">
        <v>10195.359223639993</v>
      </c>
      <c r="D27" s="1014">
        <v>2154.6893204600001</v>
      </c>
      <c r="E27" s="1014">
        <v>5991.0873788400049</v>
      </c>
      <c r="F27" s="1014">
        <v>105.10679612</v>
      </c>
      <c r="G27" s="1014">
        <v>0</v>
      </c>
      <c r="H27" s="1015">
        <v>16239.000000539922</v>
      </c>
      <c r="I27" s="648" t="s">
        <v>135</v>
      </c>
      <c r="J27" s="1540"/>
    </row>
    <row r="28" spans="1:10" ht="26.1" customHeight="1" x14ac:dyDescent="0.25">
      <c r="A28" s="1529"/>
      <c r="B28" s="376" t="s">
        <v>2</v>
      </c>
      <c r="C28" s="917">
        <v>15304.827868500013</v>
      </c>
      <c r="D28" s="917">
        <v>0</v>
      </c>
      <c r="E28" s="917">
        <v>26694.467212500036</v>
      </c>
      <c r="F28" s="917">
        <v>1779.6311474999998</v>
      </c>
      <c r="G28" s="917">
        <v>0</v>
      </c>
      <c r="H28" s="960">
        <v>43422.999999000072</v>
      </c>
      <c r="I28" s="317" t="s">
        <v>136</v>
      </c>
      <c r="J28" s="1540"/>
    </row>
    <row r="29" spans="1:10" ht="26.1" customHeight="1" x14ac:dyDescent="0.25">
      <c r="A29" s="1529"/>
      <c r="B29" s="1008" t="s">
        <v>462</v>
      </c>
      <c r="C29" s="1014">
        <v>0</v>
      </c>
      <c r="D29" s="1014">
        <v>0</v>
      </c>
      <c r="E29" s="1014">
        <v>11378.000000479971</v>
      </c>
      <c r="F29" s="1014">
        <v>0</v>
      </c>
      <c r="G29" s="1014">
        <v>0</v>
      </c>
      <c r="H29" s="1015">
        <v>11378.000000479971</v>
      </c>
      <c r="I29" s="1010" t="s">
        <v>460</v>
      </c>
      <c r="J29" s="1540"/>
    </row>
    <row r="30" spans="1:10" ht="26.1" customHeight="1" thickBot="1" x14ac:dyDescent="0.3">
      <c r="A30" s="1529"/>
      <c r="B30" s="643" t="s">
        <v>5</v>
      </c>
      <c r="C30" s="1016">
        <v>0</v>
      </c>
      <c r="D30" s="1016">
        <v>0</v>
      </c>
      <c r="E30" s="1016">
        <v>1410.0000003800028</v>
      </c>
      <c r="F30" s="1016">
        <v>0</v>
      </c>
      <c r="G30" s="1014">
        <v>0</v>
      </c>
      <c r="H30" s="1015">
        <v>1410.0000003800028</v>
      </c>
      <c r="I30" s="318" t="s">
        <v>137</v>
      </c>
      <c r="J30" s="1540"/>
    </row>
    <row r="31" spans="1:10" ht="26.1" customHeight="1" thickBot="1" x14ac:dyDescent="0.3">
      <c r="A31" s="1530"/>
      <c r="B31" s="1011" t="s">
        <v>21</v>
      </c>
      <c r="C31" s="1020">
        <v>46872.332549478</v>
      </c>
      <c r="D31" s="1020">
        <v>6692.487668167998</v>
      </c>
      <c r="E31" s="1020">
        <v>45735.700046743077</v>
      </c>
      <c r="F31" s="1020">
        <v>1884.7379436199999</v>
      </c>
      <c r="G31" s="1020">
        <v>0</v>
      </c>
      <c r="H31" s="1021">
        <v>94094.000003190871</v>
      </c>
      <c r="I31" s="1012" t="s">
        <v>33</v>
      </c>
      <c r="J31" s="1541"/>
    </row>
    <row r="32" spans="1:10" ht="26.1" customHeight="1" thickTop="1" x14ac:dyDescent="0.25">
      <c r="A32" s="1531" t="s">
        <v>484</v>
      </c>
      <c r="B32" s="375" t="s">
        <v>511</v>
      </c>
      <c r="C32" s="915">
        <v>6498.0263150000037</v>
      </c>
      <c r="D32" s="915">
        <v>259.9210526</v>
      </c>
      <c r="E32" s="915">
        <v>0</v>
      </c>
      <c r="F32" s="915">
        <v>519.84210519999999</v>
      </c>
      <c r="G32" s="915">
        <v>0</v>
      </c>
      <c r="H32" s="1001">
        <v>6757.9473676000043</v>
      </c>
      <c r="I32" s="639" t="s">
        <v>540</v>
      </c>
      <c r="J32" s="1535" t="s">
        <v>141</v>
      </c>
    </row>
    <row r="33" spans="1:10" ht="26.1" customHeight="1" x14ac:dyDescent="0.25">
      <c r="A33" s="1531"/>
      <c r="B33" s="376" t="s">
        <v>469</v>
      </c>
      <c r="C33" s="917">
        <v>2859.1315785999996</v>
      </c>
      <c r="D33" s="917">
        <v>259.9210526</v>
      </c>
      <c r="E33" s="917">
        <v>0</v>
      </c>
      <c r="F33" s="917">
        <v>0</v>
      </c>
      <c r="G33" s="917">
        <v>0</v>
      </c>
      <c r="H33" s="960">
        <v>3119.0526311999993</v>
      </c>
      <c r="I33" s="498" t="s">
        <v>541</v>
      </c>
      <c r="J33" s="1400"/>
    </row>
    <row r="34" spans="1:10" ht="26.1" customHeight="1" x14ac:dyDescent="0.25">
      <c r="A34" s="1531"/>
      <c r="B34" s="1013" t="s">
        <v>464</v>
      </c>
      <c r="C34" s="917">
        <v>859.09090914000103</v>
      </c>
      <c r="D34" s="917">
        <v>15.90909091</v>
      </c>
      <c r="E34" s="917">
        <v>0</v>
      </c>
      <c r="F34" s="917">
        <v>0</v>
      </c>
      <c r="G34" s="917">
        <v>0</v>
      </c>
      <c r="H34" s="960">
        <v>875.00000005000106</v>
      </c>
      <c r="I34" s="498" t="s">
        <v>456</v>
      </c>
      <c r="J34" s="1400"/>
    </row>
    <row r="35" spans="1:10" ht="26.1" customHeight="1" x14ac:dyDescent="0.25">
      <c r="A35" s="1531"/>
      <c r="B35" s="376" t="s">
        <v>1</v>
      </c>
      <c r="C35" s="917">
        <v>3335.6923079199933</v>
      </c>
      <c r="D35" s="917">
        <v>112.6923077</v>
      </c>
      <c r="E35" s="917">
        <v>3268.0769232999937</v>
      </c>
      <c r="F35" s="917">
        <v>45.07692308</v>
      </c>
      <c r="G35" s="917">
        <v>0</v>
      </c>
      <c r="H35" s="960">
        <v>6739.0000004599697</v>
      </c>
      <c r="I35" s="317" t="s">
        <v>135</v>
      </c>
      <c r="J35" s="1400"/>
    </row>
    <row r="36" spans="1:10" ht="26.1" customHeight="1" x14ac:dyDescent="0.25">
      <c r="A36" s="1531"/>
      <c r="B36" s="376" t="s">
        <v>2</v>
      </c>
      <c r="C36" s="917">
        <v>0</v>
      </c>
      <c r="D36" s="917">
        <v>0</v>
      </c>
      <c r="E36" s="917">
        <v>32536.000004799949</v>
      </c>
      <c r="F36" s="917">
        <v>0</v>
      </c>
      <c r="G36" s="917">
        <v>0</v>
      </c>
      <c r="H36" s="960">
        <v>32536.000004799949</v>
      </c>
      <c r="I36" s="317" t="s">
        <v>136</v>
      </c>
      <c r="J36" s="1400"/>
    </row>
    <row r="37" spans="1:10" ht="26.1" customHeight="1" x14ac:dyDescent="0.25">
      <c r="A37" s="1531"/>
      <c r="B37" s="376" t="s">
        <v>462</v>
      </c>
      <c r="C37" s="917">
        <v>0</v>
      </c>
      <c r="D37" s="917">
        <v>0</v>
      </c>
      <c r="E37" s="917">
        <v>16016.999996800036</v>
      </c>
      <c r="F37" s="917">
        <v>0</v>
      </c>
      <c r="G37" s="917">
        <v>0</v>
      </c>
      <c r="H37" s="960">
        <v>16016.999996800036</v>
      </c>
      <c r="I37" s="642" t="s">
        <v>460</v>
      </c>
      <c r="J37" s="1400"/>
    </row>
    <row r="38" spans="1:10" ht="26.1" customHeight="1" thickBot="1" x14ac:dyDescent="0.3">
      <c r="A38" s="1531"/>
      <c r="B38" s="643" t="s">
        <v>5</v>
      </c>
      <c r="C38" s="1016">
        <v>0</v>
      </c>
      <c r="D38" s="1016">
        <v>0</v>
      </c>
      <c r="E38" s="1016">
        <v>1086.0000000239984</v>
      </c>
      <c r="F38" s="1016">
        <v>0</v>
      </c>
      <c r="G38" s="1016">
        <v>0</v>
      </c>
      <c r="H38" s="1017">
        <v>1086.0000000239984</v>
      </c>
      <c r="I38" s="318" t="s">
        <v>137</v>
      </c>
      <c r="J38" s="1400"/>
    </row>
    <row r="39" spans="1:10" ht="26.1" customHeight="1" thickBot="1" x14ac:dyDescent="0.3">
      <c r="A39" s="1532"/>
      <c r="B39" s="1011" t="s">
        <v>21</v>
      </c>
      <c r="C39" s="1020">
        <v>13551.941110659978</v>
      </c>
      <c r="D39" s="1020">
        <v>648.44350380999992</v>
      </c>
      <c r="E39" s="1020">
        <v>52907.076924924135</v>
      </c>
      <c r="F39" s="1020">
        <v>564.91902827999991</v>
      </c>
      <c r="G39" s="1020">
        <v>0</v>
      </c>
      <c r="H39" s="1021">
        <v>67130.000000934582</v>
      </c>
      <c r="I39" s="1012" t="s">
        <v>33</v>
      </c>
      <c r="J39" s="1401"/>
    </row>
    <row r="40" spans="1:10" ht="26.1" customHeight="1" thickTop="1" x14ac:dyDescent="0.25">
      <c r="A40" s="1529" t="s">
        <v>9</v>
      </c>
      <c r="B40" s="375" t="s">
        <v>511</v>
      </c>
      <c r="C40" s="915">
        <v>320632.47052799934</v>
      </c>
      <c r="D40" s="915">
        <v>92682.82351199993</v>
      </c>
      <c r="E40" s="915">
        <v>12524.70588</v>
      </c>
      <c r="F40" s="915">
        <v>0</v>
      </c>
      <c r="G40" s="915">
        <v>0</v>
      </c>
      <c r="H40" s="1001">
        <v>335662.11758399929</v>
      </c>
      <c r="I40" s="639" t="s">
        <v>540</v>
      </c>
      <c r="J40" s="1535" t="s">
        <v>142</v>
      </c>
    </row>
    <row r="41" spans="1:10" ht="26.1" customHeight="1" x14ac:dyDescent="0.25">
      <c r="A41" s="1529"/>
      <c r="B41" s="376" t="s">
        <v>469</v>
      </c>
      <c r="C41" s="917">
        <v>132761.88232799983</v>
      </c>
      <c r="D41" s="917">
        <v>35069.176463999996</v>
      </c>
      <c r="E41" s="917">
        <v>0</v>
      </c>
      <c r="F41" s="917">
        <v>0</v>
      </c>
      <c r="G41" s="917">
        <v>0</v>
      </c>
      <c r="H41" s="960">
        <v>132761.88232799983</v>
      </c>
      <c r="I41" s="498" t="s">
        <v>541</v>
      </c>
      <c r="J41" s="1400"/>
    </row>
    <row r="42" spans="1:10" ht="26.1" customHeight="1" x14ac:dyDescent="0.25">
      <c r="A42" s="1529"/>
      <c r="B42" s="1013" t="s">
        <v>464</v>
      </c>
      <c r="C42" s="917">
        <v>14834.226421299953</v>
      </c>
      <c r="D42" s="917">
        <v>7157.7735878999865</v>
      </c>
      <c r="E42" s="917">
        <v>1556.0377364999999</v>
      </c>
      <c r="F42" s="917">
        <v>0</v>
      </c>
      <c r="G42" s="917">
        <v>0</v>
      </c>
      <c r="H42" s="960">
        <v>16494.000006899947</v>
      </c>
      <c r="I42" s="498" t="s">
        <v>456</v>
      </c>
      <c r="J42" s="1400"/>
    </row>
    <row r="43" spans="1:10" ht="26.1" customHeight="1" x14ac:dyDescent="0.25">
      <c r="A43" s="1529"/>
      <c r="B43" s="376" t="s">
        <v>1</v>
      </c>
      <c r="C43" s="917">
        <v>146179.47130289933</v>
      </c>
      <c r="D43" s="917">
        <v>13169.321739000008</v>
      </c>
      <c r="E43" s="917">
        <v>104037.64173809977</v>
      </c>
      <c r="F43" s="917">
        <v>3072.8417390999998</v>
      </c>
      <c r="G43" s="917">
        <v>0</v>
      </c>
      <c r="H43" s="960">
        <v>252411.99999749821</v>
      </c>
      <c r="I43" s="317" t="s">
        <v>135</v>
      </c>
      <c r="J43" s="1400"/>
    </row>
    <row r="44" spans="1:10" ht="26.1" customHeight="1" x14ac:dyDescent="0.25">
      <c r="A44" s="1529"/>
      <c r="B44" s="376" t="s">
        <v>2</v>
      </c>
      <c r="C44" s="917">
        <v>26687.67250600001</v>
      </c>
      <c r="D44" s="917">
        <v>1213.0760230000001</v>
      </c>
      <c r="E44" s="917">
        <v>179535.25140400018</v>
      </c>
      <c r="F44" s="917">
        <v>1213.0760230000001</v>
      </c>
      <c r="G44" s="917">
        <v>0</v>
      </c>
      <c r="H44" s="960">
        <v>207435.99993300022</v>
      </c>
      <c r="I44" s="317" t="s">
        <v>136</v>
      </c>
      <c r="J44" s="1400"/>
    </row>
    <row r="45" spans="1:10" ht="26.1" customHeight="1" x14ac:dyDescent="0.25">
      <c r="A45" s="1529"/>
      <c r="B45" s="376" t="s">
        <v>462</v>
      </c>
      <c r="C45" s="917">
        <v>0</v>
      </c>
      <c r="D45" s="917">
        <v>0</v>
      </c>
      <c r="E45" s="917">
        <v>55158.999995499857</v>
      </c>
      <c r="F45" s="917">
        <v>0</v>
      </c>
      <c r="G45" s="917">
        <v>0</v>
      </c>
      <c r="H45" s="960">
        <v>55158.999995499857</v>
      </c>
      <c r="I45" s="642" t="s">
        <v>460</v>
      </c>
      <c r="J45" s="1400"/>
    </row>
    <row r="46" spans="1:10" ht="26.1" customHeight="1" thickBot="1" x14ac:dyDescent="0.3">
      <c r="A46" s="1529"/>
      <c r="B46" s="643" t="s">
        <v>5</v>
      </c>
      <c r="C46" s="1016">
        <v>224.24528295000005</v>
      </c>
      <c r="D46" s="1016">
        <v>0</v>
      </c>
      <c r="E46" s="1016">
        <v>2152.7547163199929</v>
      </c>
      <c r="F46" s="1016">
        <v>0</v>
      </c>
      <c r="G46" s="1016">
        <v>0</v>
      </c>
      <c r="H46" s="1017">
        <v>2376.9999992699913</v>
      </c>
      <c r="I46" s="318" t="s">
        <v>137</v>
      </c>
      <c r="J46" s="1400"/>
    </row>
    <row r="47" spans="1:10" ht="26.1" customHeight="1" thickBot="1" x14ac:dyDescent="0.3">
      <c r="A47" s="1530"/>
      <c r="B47" s="1011" t="s">
        <v>21</v>
      </c>
      <c r="C47" s="1020">
        <v>641319.96836915298</v>
      </c>
      <c r="D47" s="1020">
        <v>149292.17132589969</v>
      </c>
      <c r="E47" s="1020">
        <v>354965.39147042355</v>
      </c>
      <c r="F47" s="1020">
        <v>4285.9177620999999</v>
      </c>
      <c r="G47" s="1020">
        <v>0</v>
      </c>
      <c r="H47" s="1021">
        <v>1002301.9998441781</v>
      </c>
      <c r="I47" s="1012" t="s">
        <v>33</v>
      </c>
      <c r="J47" s="1401"/>
    </row>
    <row r="48" spans="1:10" ht="26.1" customHeight="1" thickTop="1" x14ac:dyDescent="0.25">
      <c r="A48" s="1531" t="s">
        <v>10</v>
      </c>
      <c r="B48" s="375" t="s">
        <v>511</v>
      </c>
      <c r="C48" s="915">
        <v>20545.533337199977</v>
      </c>
      <c r="D48" s="915">
        <v>0</v>
      </c>
      <c r="E48" s="915">
        <v>0</v>
      </c>
      <c r="F48" s="915">
        <v>0</v>
      </c>
      <c r="G48" s="915">
        <v>0</v>
      </c>
      <c r="H48" s="1001">
        <v>20545.533337199977</v>
      </c>
      <c r="I48" s="639" t="s">
        <v>540</v>
      </c>
      <c r="J48" s="1283" t="s">
        <v>143</v>
      </c>
    </row>
    <row r="49" spans="1:10" ht="26.1" customHeight="1" x14ac:dyDescent="0.25">
      <c r="A49" s="1531"/>
      <c r="B49" s="376" t="s">
        <v>469</v>
      </c>
      <c r="C49" s="917">
        <v>708.46666679999998</v>
      </c>
      <c r="D49" s="917">
        <v>0</v>
      </c>
      <c r="E49" s="917">
        <v>0</v>
      </c>
      <c r="F49" s="917">
        <v>0</v>
      </c>
      <c r="G49" s="917">
        <v>0</v>
      </c>
      <c r="H49" s="960">
        <v>708.46666679999998</v>
      </c>
      <c r="I49" s="498" t="s">
        <v>541</v>
      </c>
      <c r="J49" s="1283"/>
    </row>
    <row r="50" spans="1:10" ht="26.1" customHeight="1" x14ac:dyDescent="0.25">
      <c r="A50" s="1531"/>
      <c r="B50" s="1013" t="s">
        <v>464</v>
      </c>
      <c r="C50" s="917">
        <v>407.54000000000082</v>
      </c>
      <c r="D50" s="917">
        <v>0</v>
      </c>
      <c r="E50" s="917">
        <v>89.46</v>
      </c>
      <c r="F50" s="917">
        <v>4.97</v>
      </c>
      <c r="G50" s="917">
        <v>0</v>
      </c>
      <c r="H50" s="960">
        <v>497.00000000000131</v>
      </c>
      <c r="I50" s="498" t="s">
        <v>456</v>
      </c>
      <c r="J50" s="1283"/>
    </row>
    <row r="51" spans="1:10" ht="26.1" customHeight="1" x14ac:dyDescent="0.25">
      <c r="A51" s="1531"/>
      <c r="B51" s="376" t="s">
        <v>1</v>
      </c>
      <c r="C51" s="917">
        <v>7389.5588238499904</v>
      </c>
      <c r="D51" s="917">
        <v>67.794117650000004</v>
      </c>
      <c r="E51" s="917">
        <v>15660.441177150075</v>
      </c>
      <c r="F51" s="917">
        <v>203.38235295000001</v>
      </c>
      <c r="G51" s="917">
        <v>0</v>
      </c>
      <c r="H51" s="960">
        <v>23050.000000999979</v>
      </c>
      <c r="I51" s="317" t="s">
        <v>135</v>
      </c>
      <c r="J51" s="1283"/>
    </row>
    <row r="52" spans="1:10" ht="26.1" customHeight="1" x14ac:dyDescent="0.25">
      <c r="A52" s="1531"/>
      <c r="B52" s="376" t="s">
        <v>2</v>
      </c>
      <c r="C52" s="917">
        <v>487.00819669999998</v>
      </c>
      <c r="D52" s="917">
        <v>0</v>
      </c>
      <c r="E52" s="917">
        <v>58927.991800700052</v>
      </c>
      <c r="F52" s="917">
        <v>0</v>
      </c>
      <c r="G52" s="917">
        <v>0</v>
      </c>
      <c r="H52" s="960">
        <v>59414.999997400053</v>
      </c>
      <c r="I52" s="317" t="s">
        <v>136</v>
      </c>
      <c r="J52" s="1283"/>
    </row>
    <row r="53" spans="1:10" ht="26.1" customHeight="1" x14ac:dyDescent="0.25">
      <c r="A53" s="1531"/>
      <c r="B53" s="376" t="s">
        <v>462</v>
      </c>
      <c r="C53" s="917">
        <v>0</v>
      </c>
      <c r="D53" s="917">
        <v>0</v>
      </c>
      <c r="E53" s="917">
        <v>5625.0000005400107</v>
      </c>
      <c r="F53" s="917">
        <v>0</v>
      </c>
      <c r="G53" s="917">
        <v>0</v>
      </c>
      <c r="H53" s="960">
        <v>5625.0000005400107</v>
      </c>
      <c r="I53" s="642" t="s">
        <v>460</v>
      </c>
      <c r="J53" s="1283"/>
    </row>
    <row r="54" spans="1:10" ht="26.1" customHeight="1" thickBot="1" x14ac:dyDescent="0.3">
      <c r="A54" s="1531"/>
      <c r="B54" s="643" t="s">
        <v>5</v>
      </c>
      <c r="C54" s="1016">
        <v>0</v>
      </c>
      <c r="D54" s="1016">
        <v>0</v>
      </c>
      <c r="E54" s="1016">
        <v>458.99999999999903</v>
      </c>
      <c r="F54" s="1016">
        <v>0</v>
      </c>
      <c r="G54" s="1016">
        <v>0</v>
      </c>
      <c r="H54" s="1017">
        <v>458.99999999999903</v>
      </c>
      <c r="I54" s="318" t="s">
        <v>137</v>
      </c>
      <c r="J54" s="1283"/>
    </row>
    <row r="55" spans="1:10" ht="26.1" customHeight="1" thickBot="1" x14ac:dyDescent="0.3">
      <c r="A55" s="1532"/>
      <c r="B55" s="1011" t="s">
        <v>21</v>
      </c>
      <c r="C55" s="1020">
        <v>29538.107024549892</v>
      </c>
      <c r="D55" s="1020">
        <v>67.794117650000004</v>
      </c>
      <c r="E55" s="1020">
        <v>80761.892978390315</v>
      </c>
      <c r="F55" s="1020">
        <v>208.35235295000001</v>
      </c>
      <c r="G55" s="1020">
        <v>0</v>
      </c>
      <c r="H55" s="1021">
        <v>110300.00000294084</v>
      </c>
      <c r="I55" s="1012" t="s">
        <v>33</v>
      </c>
      <c r="J55" s="1405"/>
    </row>
    <row r="56" spans="1:10" ht="21" customHeight="1" x14ac:dyDescent="0.25">
      <c r="A56" s="109"/>
      <c r="B56" s="110"/>
      <c r="C56" s="111"/>
      <c r="D56" s="111"/>
      <c r="E56" s="111"/>
      <c r="F56" s="111"/>
      <c r="G56" s="111"/>
      <c r="H56" s="111"/>
      <c r="J56" s="865" t="s">
        <v>612</v>
      </c>
    </row>
    <row r="57" spans="1:10" x14ac:dyDescent="0.25">
      <c r="A57" s="1523" t="s">
        <v>563</v>
      </c>
      <c r="B57" s="1523"/>
      <c r="C57" s="1523"/>
      <c r="J57" s="622" t="s">
        <v>564</v>
      </c>
    </row>
  </sheetData>
  <mergeCells count="21">
    <mergeCell ref="J8:J15"/>
    <mergeCell ref="J16:J23"/>
    <mergeCell ref="J24:J31"/>
    <mergeCell ref="A24:A31"/>
    <mergeCell ref="A32:A39"/>
    <mergeCell ref="A57:C57"/>
    <mergeCell ref="A1:J1"/>
    <mergeCell ref="A4:A7"/>
    <mergeCell ref="B4:B7"/>
    <mergeCell ref="I4:I7"/>
    <mergeCell ref="J4:J7"/>
    <mergeCell ref="C4:H4"/>
    <mergeCell ref="C5:H5"/>
    <mergeCell ref="A2:J2"/>
    <mergeCell ref="A40:A47"/>
    <mergeCell ref="A48:A55"/>
    <mergeCell ref="A8:A15"/>
    <mergeCell ref="A16:A23"/>
    <mergeCell ref="J40:J47"/>
    <mergeCell ref="J48:J55"/>
    <mergeCell ref="J32:J39"/>
  </mergeCells>
  <printOptions horizontalCentered="1"/>
  <pageMargins left="0.25" right="0.25" top="0.75" bottom="0.75" header="0.3" footer="0.3"/>
  <pageSetup paperSize="9" scale="52" orientation="portrait" r:id="rId1"/>
  <headerFooter>
    <oddFooter xml:space="preserve">&amp;C&amp;"-,Bold"&amp;14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57"/>
  <sheetViews>
    <sheetView rightToLeft="1" view="pageBreakPreview" topLeftCell="I1" zoomScale="60" workbookViewId="0">
      <selection activeCell="O10" sqref="O10:O22"/>
    </sheetView>
  </sheetViews>
  <sheetFormatPr defaultRowHeight="15" x14ac:dyDescent="0.25"/>
  <cols>
    <col min="1" max="1" width="13.7109375" customWidth="1"/>
    <col min="2" max="2" width="20.42578125" customWidth="1"/>
    <col min="3" max="3" width="16.42578125" customWidth="1"/>
    <col min="4" max="5" width="15.5703125" customWidth="1"/>
    <col min="6" max="7" width="13.85546875" customWidth="1"/>
    <col min="8" max="8" width="16.42578125" customWidth="1"/>
    <col min="9" max="9" width="37" customWidth="1"/>
    <col min="10" max="10" width="18.85546875" customWidth="1"/>
    <col min="14" max="14" width="30.85546875" customWidth="1"/>
    <col min="15" max="15" width="28.28515625" customWidth="1"/>
    <col min="16" max="16" width="30.5703125" customWidth="1"/>
    <col min="17" max="17" width="27.7109375" customWidth="1"/>
  </cols>
  <sheetData>
    <row r="1" spans="1:23" ht="24" x14ac:dyDescent="0.35">
      <c r="A1" s="1546" t="s">
        <v>666</v>
      </c>
      <c r="B1" s="1546"/>
      <c r="C1" s="1546"/>
      <c r="D1" s="1546"/>
      <c r="E1" s="1546"/>
      <c r="F1" s="1546"/>
      <c r="G1" s="1546"/>
      <c r="H1" s="1546"/>
      <c r="I1" s="1546"/>
      <c r="J1" s="1546"/>
    </row>
    <row r="2" spans="1:23" ht="23.25" customHeight="1" x14ac:dyDescent="0.25">
      <c r="A2" s="1166" t="s">
        <v>667</v>
      </c>
      <c r="B2" s="1166"/>
      <c r="C2" s="1166"/>
      <c r="D2" s="1166"/>
      <c r="E2" s="1166"/>
      <c r="F2" s="1166"/>
      <c r="G2" s="1166"/>
      <c r="H2" s="1166"/>
      <c r="I2" s="1166"/>
      <c r="J2" s="1166"/>
    </row>
    <row r="3" spans="1:23" ht="18.75" thickBot="1" x14ac:dyDescent="0.3">
      <c r="A3" s="30" t="s">
        <v>669</v>
      </c>
      <c r="B3" s="106"/>
      <c r="C3" s="106"/>
      <c r="D3" s="106"/>
      <c r="E3" s="106"/>
      <c r="F3" s="106"/>
      <c r="G3" s="106"/>
      <c r="H3" s="106"/>
      <c r="I3" s="106"/>
      <c r="J3" s="218" t="s">
        <v>670</v>
      </c>
    </row>
    <row r="4" spans="1:23" ht="24.75" customHeight="1" thickTop="1" thickBot="1" x14ac:dyDescent="0.3">
      <c r="A4" s="1437" t="s">
        <v>37</v>
      </c>
      <c r="B4" s="1440" t="s">
        <v>34</v>
      </c>
      <c r="C4" s="1474" t="s">
        <v>208</v>
      </c>
      <c r="D4" s="1510"/>
      <c r="E4" s="1510"/>
      <c r="F4" s="1510"/>
      <c r="G4" s="1510"/>
      <c r="H4" s="1475"/>
      <c r="I4" s="1450" t="s">
        <v>78</v>
      </c>
      <c r="J4" s="1263" t="s">
        <v>74</v>
      </c>
    </row>
    <row r="5" spans="1:23" ht="21.75" customHeight="1" thickBot="1" x14ac:dyDescent="0.3">
      <c r="A5" s="1438"/>
      <c r="B5" s="1441"/>
      <c r="C5" s="1476" t="s">
        <v>406</v>
      </c>
      <c r="D5" s="1547"/>
      <c r="E5" s="1547"/>
      <c r="F5" s="1547"/>
      <c r="G5" s="1527"/>
      <c r="H5" s="1477"/>
      <c r="I5" s="1451"/>
      <c r="J5" s="1295"/>
      <c r="W5" s="169" t="s">
        <v>545</v>
      </c>
    </row>
    <row r="6" spans="1:23" ht="18.75" thickBot="1" x14ac:dyDescent="0.3">
      <c r="A6" s="1438"/>
      <c r="B6" s="1441"/>
      <c r="C6" s="280" t="s">
        <v>183</v>
      </c>
      <c r="D6" s="280" t="s">
        <v>184</v>
      </c>
      <c r="E6" s="280" t="s">
        <v>31</v>
      </c>
      <c r="F6" s="280" t="s">
        <v>450</v>
      </c>
      <c r="G6" s="693" t="s">
        <v>508</v>
      </c>
      <c r="H6" s="1111" t="s">
        <v>697</v>
      </c>
      <c r="I6" s="1451"/>
      <c r="J6" s="1295"/>
      <c r="W6" s="169" t="s">
        <v>280</v>
      </c>
    </row>
    <row r="7" spans="1:23" ht="42.75" customHeight="1" thickBot="1" x14ac:dyDescent="0.3">
      <c r="A7" s="1439"/>
      <c r="B7" s="1497"/>
      <c r="C7" s="694" t="s">
        <v>278</v>
      </c>
      <c r="D7" s="694" t="s">
        <v>279</v>
      </c>
      <c r="E7" s="694" t="s">
        <v>668</v>
      </c>
      <c r="F7" s="694" t="s">
        <v>280</v>
      </c>
      <c r="G7" s="519" t="s">
        <v>543</v>
      </c>
      <c r="H7" s="293" t="s">
        <v>560</v>
      </c>
      <c r="I7" s="1452"/>
      <c r="J7" s="1264"/>
      <c r="W7" s="170" t="s">
        <v>543</v>
      </c>
    </row>
    <row r="8" spans="1:23" ht="24.95" customHeight="1" thickTop="1" x14ac:dyDescent="0.25">
      <c r="A8" s="1543" t="s">
        <v>11</v>
      </c>
      <c r="B8" s="375" t="s">
        <v>511</v>
      </c>
      <c r="C8" s="915">
        <v>10897.834713799999</v>
      </c>
      <c r="D8" s="915">
        <v>380.15702490000001</v>
      </c>
      <c r="E8" s="915">
        <v>126.7190083</v>
      </c>
      <c r="F8" s="915">
        <v>126.7190083</v>
      </c>
      <c r="G8" s="915">
        <v>0</v>
      </c>
      <c r="H8" s="1001">
        <v>11024.5537221</v>
      </c>
      <c r="I8" s="639" t="s">
        <v>540</v>
      </c>
      <c r="J8" s="1282" t="s">
        <v>144</v>
      </c>
    </row>
    <row r="9" spans="1:23" ht="24.95" customHeight="1" x14ac:dyDescent="0.25">
      <c r="A9" s="1544"/>
      <c r="B9" s="376" t="s">
        <v>469</v>
      </c>
      <c r="C9" s="917">
        <v>4308.4462822000005</v>
      </c>
      <c r="D9" s="917">
        <v>380.15702490000001</v>
      </c>
      <c r="E9" s="917">
        <v>0</v>
      </c>
      <c r="F9" s="917">
        <v>0</v>
      </c>
      <c r="G9" s="917">
        <v>0</v>
      </c>
      <c r="H9" s="960">
        <v>4308.4462822000005</v>
      </c>
      <c r="I9" s="498" t="s">
        <v>541</v>
      </c>
      <c r="J9" s="1283"/>
    </row>
    <row r="10" spans="1:23" ht="24.95" customHeight="1" x14ac:dyDescent="0.25">
      <c r="A10" s="1544"/>
      <c r="B10" s="1013" t="s">
        <v>464</v>
      </c>
      <c r="C10" s="917">
        <v>379.98113211799966</v>
      </c>
      <c r="D10" s="917">
        <v>58.160377365000009</v>
      </c>
      <c r="E10" s="917">
        <v>27.141509436999996</v>
      </c>
      <c r="F10" s="917">
        <v>0</v>
      </c>
      <c r="G10" s="917">
        <v>0</v>
      </c>
      <c r="H10" s="960">
        <v>411.00000004599963</v>
      </c>
      <c r="I10" s="498" t="s">
        <v>456</v>
      </c>
      <c r="J10" s="1283"/>
    </row>
    <row r="11" spans="1:23" ht="24.95" customHeight="1" x14ac:dyDescent="0.25">
      <c r="A11" s="1544"/>
      <c r="B11" s="376" t="s">
        <v>1</v>
      </c>
      <c r="C11" s="917">
        <v>10365.300492000035</v>
      </c>
      <c r="D11" s="917">
        <v>1212.0714284999992</v>
      </c>
      <c r="E11" s="917">
        <v>6561.903940499993</v>
      </c>
      <c r="F11" s="917">
        <v>41.7955665</v>
      </c>
      <c r="G11" s="917">
        <v>0</v>
      </c>
      <c r="H11" s="960">
        <v>16968.999999000171</v>
      </c>
      <c r="I11" s="317" t="s">
        <v>135</v>
      </c>
      <c r="J11" s="1283"/>
    </row>
    <row r="12" spans="1:23" ht="24.95" customHeight="1" x14ac:dyDescent="0.25">
      <c r="A12" s="1544"/>
      <c r="B12" s="376" t="s">
        <v>2</v>
      </c>
      <c r="C12" s="917">
        <v>456.39716320000002</v>
      </c>
      <c r="D12" s="917">
        <v>0</v>
      </c>
      <c r="E12" s="917">
        <v>15517.503548800039</v>
      </c>
      <c r="F12" s="917">
        <v>114.09929080000001</v>
      </c>
      <c r="G12" s="917">
        <v>0</v>
      </c>
      <c r="H12" s="960">
        <v>16088.000002800043</v>
      </c>
      <c r="I12" s="317" t="s">
        <v>136</v>
      </c>
      <c r="J12" s="1283"/>
    </row>
    <row r="13" spans="1:23" ht="24.95" customHeight="1" x14ac:dyDescent="0.25">
      <c r="A13" s="1544"/>
      <c r="B13" s="376" t="s">
        <v>462</v>
      </c>
      <c r="C13" s="917">
        <v>0</v>
      </c>
      <c r="D13" s="917">
        <v>0</v>
      </c>
      <c r="E13" s="917">
        <v>4606.0000004200037</v>
      </c>
      <c r="F13" s="917">
        <v>0</v>
      </c>
      <c r="G13" s="917">
        <v>0</v>
      </c>
      <c r="H13" s="960">
        <v>4606.0000004200037</v>
      </c>
      <c r="I13" s="642" t="s">
        <v>460</v>
      </c>
      <c r="J13" s="1283"/>
    </row>
    <row r="14" spans="1:23" ht="24.95" customHeight="1" thickBot="1" x14ac:dyDescent="0.3">
      <c r="A14" s="1544"/>
      <c r="B14" s="643" t="s">
        <v>5</v>
      </c>
      <c r="C14" s="1016">
        <v>0</v>
      </c>
      <c r="D14" s="1016">
        <v>0</v>
      </c>
      <c r="E14" s="1016">
        <v>656.00000004000049</v>
      </c>
      <c r="F14" s="1016">
        <v>0</v>
      </c>
      <c r="G14" s="1016">
        <v>0</v>
      </c>
      <c r="H14" s="1017">
        <v>656.00000004000049</v>
      </c>
      <c r="I14" s="318" t="s">
        <v>137</v>
      </c>
      <c r="J14" s="1283"/>
    </row>
    <row r="15" spans="1:23" ht="24.95" customHeight="1" thickBot="1" x14ac:dyDescent="0.3">
      <c r="A15" s="1545"/>
      <c r="B15" s="1011" t="s">
        <v>21</v>
      </c>
      <c r="C15" s="1020">
        <v>26407.959783318016</v>
      </c>
      <c r="D15" s="1020">
        <v>2030.5458556649994</v>
      </c>
      <c r="E15" s="1020">
        <v>27495.268007497092</v>
      </c>
      <c r="F15" s="1020">
        <v>282.6138656</v>
      </c>
      <c r="G15" s="1020">
        <v>0</v>
      </c>
      <c r="H15" s="1021">
        <v>54063.000006606067</v>
      </c>
      <c r="I15" s="1012" t="s">
        <v>33</v>
      </c>
      <c r="J15" s="1405"/>
    </row>
    <row r="16" spans="1:23" ht="24.95" customHeight="1" thickTop="1" x14ac:dyDescent="0.25">
      <c r="A16" s="1550" t="s">
        <v>12</v>
      </c>
      <c r="B16" s="375" t="s">
        <v>511</v>
      </c>
      <c r="C16" s="915">
        <v>8029.5583336100053</v>
      </c>
      <c r="D16" s="915">
        <v>0</v>
      </c>
      <c r="E16" s="915">
        <v>0</v>
      </c>
      <c r="F16" s="915">
        <v>0</v>
      </c>
      <c r="G16" s="915">
        <v>0</v>
      </c>
      <c r="H16" s="1001">
        <v>8029.5583336100053</v>
      </c>
      <c r="I16" s="639" t="s">
        <v>540</v>
      </c>
      <c r="J16" s="1548" t="s">
        <v>145</v>
      </c>
    </row>
    <row r="17" spans="1:10" ht="24.95" customHeight="1" x14ac:dyDescent="0.25">
      <c r="A17" s="1550"/>
      <c r="B17" s="376" t="s">
        <v>469</v>
      </c>
      <c r="C17" s="917">
        <v>3579.4416667900018</v>
      </c>
      <c r="D17" s="917">
        <v>193.48333334</v>
      </c>
      <c r="E17" s="917">
        <v>0</v>
      </c>
      <c r="F17" s="917">
        <v>0</v>
      </c>
      <c r="G17" s="917">
        <v>0</v>
      </c>
      <c r="H17" s="960">
        <v>3579.4416667900018</v>
      </c>
      <c r="I17" s="498" t="s">
        <v>541</v>
      </c>
      <c r="J17" s="1283"/>
    </row>
    <row r="18" spans="1:10" ht="24.95" customHeight="1" x14ac:dyDescent="0.25">
      <c r="A18" s="1550"/>
      <c r="B18" s="1013" t="s">
        <v>464</v>
      </c>
      <c r="C18" s="917">
        <v>267.00000002999997</v>
      </c>
      <c r="D18" s="917">
        <v>0</v>
      </c>
      <c r="E18" s="917">
        <v>0</v>
      </c>
      <c r="F18" s="917">
        <v>0</v>
      </c>
      <c r="G18" s="917">
        <v>0</v>
      </c>
      <c r="H18" s="960">
        <v>267.00000002999997</v>
      </c>
      <c r="I18" s="498" t="s">
        <v>456</v>
      </c>
      <c r="J18" s="1283"/>
    </row>
    <row r="19" spans="1:10" ht="24.95" customHeight="1" x14ac:dyDescent="0.25">
      <c r="A19" s="1550"/>
      <c r="B19" s="376" t="s">
        <v>1</v>
      </c>
      <c r="C19" s="917">
        <v>3366.9999996300062</v>
      </c>
      <c r="D19" s="917">
        <v>0</v>
      </c>
      <c r="E19" s="917">
        <v>6187.9999993199926</v>
      </c>
      <c r="F19" s="917">
        <v>0</v>
      </c>
      <c r="G19" s="917">
        <v>0</v>
      </c>
      <c r="H19" s="960">
        <v>9554.9999989499629</v>
      </c>
      <c r="I19" s="317" t="s">
        <v>135</v>
      </c>
      <c r="J19" s="1283"/>
    </row>
    <row r="20" spans="1:10" ht="24.95" customHeight="1" x14ac:dyDescent="0.25">
      <c r="A20" s="1550"/>
      <c r="B20" s="376" t="s">
        <v>2</v>
      </c>
      <c r="C20" s="917">
        <v>747.18399999999997</v>
      </c>
      <c r="D20" s="917">
        <v>0</v>
      </c>
      <c r="E20" s="917">
        <v>46325.407999999923</v>
      </c>
      <c r="F20" s="917">
        <v>0</v>
      </c>
      <c r="G20" s="917">
        <v>0</v>
      </c>
      <c r="H20" s="960">
        <v>46698.99999999992</v>
      </c>
      <c r="I20" s="317" t="s">
        <v>136</v>
      </c>
      <c r="J20" s="1283"/>
    </row>
    <row r="21" spans="1:10" ht="24.95" customHeight="1" x14ac:dyDescent="0.25">
      <c r="A21" s="1550"/>
      <c r="B21" s="376" t="s">
        <v>462</v>
      </c>
      <c r="C21" s="917">
        <v>0</v>
      </c>
      <c r="D21" s="917">
        <v>0</v>
      </c>
      <c r="E21" s="917">
        <v>6031.9999996500055</v>
      </c>
      <c r="F21" s="917">
        <v>0</v>
      </c>
      <c r="G21" s="917">
        <v>0</v>
      </c>
      <c r="H21" s="960">
        <v>6031.9999996500055</v>
      </c>
      <c r="I21" s="642" t="s">
        <v>460</v>
      </c>
      <c r="J21" s="1283"/>
    </row>
    <row r="22" spans="1:10" ht="24.95" customHeight="1" thickBot="1" x14ac:dyDescent="0.3">
      <c r="A22" s="1550"/>
      <c r="B22" s="643" t="s">
        <v>5</v>
      </c>
      <c r="C22" s="1016">
        <v>0</v>
      </c>
      <c r="D22" s="1016">
        <v>0</v>
      </c>
      <c r="E22" s="1016">
        <v>641.00000002499974</v>
      </c>
      <c r="F22" s="1016">
        <v>0</v>
      </c>
      <c r="G22" s="1016">
        <v>0</v>
      </c>
      <c r="H22" s="1017">
        <v>641.00000002499974</v>
      </c>
      <c r="I22" s="318" t="s">
        <v>137</v>
      </c>
      <c r="J22" s="1283"/>
    </row>
    <row r="23" spans="1:10" ht="24.95" customHeight="1" thickBot="1" x14ac:dyDescent="0.3">
      <c r="A23" s="1551"/>
      <c r="B23" s="1011" t="s">
        <v>21</v>
      </c>
      <c r="C23" s="1020">
        <v>15990.18400005994</v>
      </c>
      <c r="D23" s="1020">
        <v>193.48333334</v>
      </c>
      <c r="E23" s="1020">
        <v>59186.40799899523</v>
      </c>
      <c r="F23" s="1020">
        <v>0</v>
      </c>
      <c r="G23" s="1020">
        <v>0</v>
      </c>
      <c r="H23" s="1021">
        <v>74802.999999054431</v>
      </c>
      <c r="I23" s="1012" t="s">
        <v>33</v>
      </c>
      <c r="J23" s="1405"/>
    </row>
    <row r="24" spans="1:10" ht="24.95" customHeight="1" thickTop="1" x14ac:dyDescent="0.25">
      <c r="A24" s="1544" t="s">
        <v>13</v>
      </c>
      <c r="B24" s="375" t="s">
        <v>511</v>
      </c>
      <c r="C24" s="915">
        <v>4500.8095237200041</v>
      </c>
      <c r="D24" s="915">
        <v>0</v>
      </c>
      <c r="E24" s="915">
        <v>47.880952379999997</v>
      </c>
      <c r="F24" s="915">
        <v>0</v>
      </c>
      <c r="G24" s="915">
        <v>0</v>
      </c>
      <c r="H24" s="1001">
        <v>4548.6904761000042</v>
      </c>
      <c r="I24" s="639" t="s">
        <v>540</v>
      </c>
      <c r="J24" s="1548" t="s">
        <v>146</v>
      </c>
    </row>
    <row r="25" spans="1:10" ht="24.95" customHeight="1" x14ac:dyDescent="0.25">
      <c r="A25" s="1544"/>
      <c r="B25" s="376" t="s">
        <v>469</v>
      </c>
      <c r="C25" s="917">
        <v>1484.309523780001</v>
      </c>
      <c r="D25" s="917">
        <v>0</v>
      </c>
      <c r="E25" s="917">
        <v>0</v>
      </c>
      <c r="F25" s="917">
        <v>0</v>
      </c>
      <c r="G25" s="917">
        <v>0</v>
      </c>
      <c r="H25" s="960">
        <v>1484.309523780001</v>
      </c>
      <c r="I25" s="498" t="s">
        <v>541</v>
      </c>
      <c r="J25" s="1283"/>
    </row>
    <row r="26" spans="1:10" ht="24.95" customHeight="1" x14ac:dyDescent="0.25">
      <c r="A26" s="1544"/>
      <c r="B26" s="1013" t="s">
        <v>464</v>
      </c>
      <c r="C26" s="917">
        <v>234.94382024000029</v>
      </c>
      <c r="D26" s="917">
        <v>46.988764047999986</v>
      </c>
      <c r="E26" s="917">
        <v>8.2921348320000003</v>
      </c>
      <c r="F26" s="917">
        <v>0</v>
      </c>
      <c r="G26" s="917">
        <v>0</v>
      </c>
      <c r="H26" s="960">
        <v>246.00000001600031</v>
      </c>
      <c r="I26" s="498" t="s">
        <v>456</v>
      </c>
      <c r="J26" s="1283"/>
    </row>
    <row r="27" spans="1:10" ht="24.95" customHeight="1" x14ac:dyDescent="0.25">
      <c r="A27" s="1544"/>
      <c r="B27" s="376" t="s">
        <v>1</v>
      </c>
      <c r="C27" s="917">
        <v>260.48639460999993</v>
      </c>
      <c r="D27" s="917">
        <v>20.03741497</v>
      </c>
      <c r="E27" s="917">
        <v>5590.4387766300215</v>
      </c>
      <c r="F27" s="917">
        <v>40.074829940000001</v>
      </c>
      <c r="G27" s="917">
        <v>0</v>
      </c>
      <c r="H27" s="960">
        <v>5891.000001180023</v>
      </c>
      <c r="I27" s="317" t="s">
        <v>135</v>
      </c>
      <c r="J27" s="1283"/>
    </row>
    <row r="28" spans="1:10" ht="24.95" customHeight="1" x14ac:dyDescent="0.25">
      <c r="A28" s="1544"/>
      <c r="B28" s="376" t="s">
        <v>2</v>
      </c>
      <c r="C28" s="917">
        <v>14898.260000000004</v>
      </c>
      <c r="D28" s="917">
        <v>0</v>
      </c>
      <c r="E28" s="917">
        <v>42402.739999999983</v>
      </c>
      <c r="F28" s="917">
        <v>1146.02</v>
      </c>
      <c r="G28" s="917">
        <v>0</v>
      </c>
      <c r="H28" s="960">
        <v>57300.999999999942</v>
      </c>
      <c r="I28" s="317" t="s">
        <v>136</v>
      </c>
      <c r="J28" s="1283"/>
    </row>
    <row r="29" spans="1:10" ht="24.95" customHeight="1" x14ac:dyDescent="0.25">
      <c r="A29" s="1544"/>
      <c r="B29" s="376" t="s">
        <v>462</v>
      </c>
      <c r="C29" s="917">
        <v>0</v>
      </c>
      <c r="D29" s="917">
        <v>0</v>
      </c>
      <c r="E29" s="917">
        <v>7300.0000005100173</v>
      </c>
      <c r="F29" s="917">
        <v>0</v>
      </c>
      <c r="G29" s="917">
        <v>0</v>
      </c>
      <c r="H29" s="960">
        <v>7300.0000005100173</v>
      </c>
      <c r="I29" s="642" t="s">
        <v>460</v>
      </c>
      <c r="J29" s="1283"/>
    </row>
    <row r="30" spans="1:10" ht="24.95" customHeight="1" thickBot="1" x14ac:dyDescent="0.3">
      <c r="A30" s="1544"/>
      <c r="B30" s="643" t="s">
        <v>5</v>
      </c>
      <c r="C30" s="1016">
        <v>4.1857142859999996</v>
      </c>
      <c r="D30" s="1016">
        <v>0</v>
      </c>
      <c r="E30" s="1016">
        <v>586.00000004000083</v>
      </c>
      <c r="F30" s="1016">
        <v>0</v>
      </c>
      <c r="G30" s="1016">
        <v>0</v>
      </c>
      <c r="H30" s="1017">
        <v>586.00000004000083</v>
      </c>
      <c r="I30" s="318" t="s">
        <v>137</v>
      </c>
      <c r="J30" s="1283"/>
    </row>
    <row r="31" spans="1:10" ht="24.95" customHeight="1" thickBot="1" x14ac:dyDescent="0.3">
      <c r="A31" s="1545"/>
      <c r="B31" s="1011" t="s">
        <v>21</v>
      </c>
      <c r="C31" s="1020">
        <v>21382.994976636026</v>
      </c>
      <c r="D31" s="1020">
        <v>67.026179017999993</v>
      </c>
      <c r="E31" s="1020">
        <v>55935.351864392236</v>
      </c>
      <c r="F31" s="1020">
        <v>1186.09482994</v>
      </c>
      <c r="G31" s="1020">
        <v>0</v>
      </c>
      <c r="H31" s="1021">
        <v>77357.000001625129</v>
      </c>
      <c r="I31" s="1012" t="s">
        <v>33</v>
      </c>
      <c r="J31" s="1405"/>
    </row>
    <row r="32" spans="1:10" ht="24.95" customHeight="1" thickTop="1" x14ac:dyDescent="0.25">
      <c r="A32" s="1550" t="s">
        <v>49</v>
      </c>
      <c r="B32" s="375" t="s">
        <v>511</v>
      </c>
      <c r="C32" s="915">
        <v>13925.953125</v>
      </c>
      <c r="D32" s="915">
        <v>1563.1171875</v>
      </c>
      <c r="E32" s="915">
        <v>0</v>
      </c>
      <c r="F32" s="915">
        <v>0</v>
      </c>
      <c r="G32" s="915">
        <v>0</v>
      </c>
      <c r="H32" s="1001">
        <v>13925.953125</v>
      </c>
      <c r="I32" s="639" t="s">
        <v>540</v>
      </c>
      <c r="J32" s="1548" t="s">
        <v>147</v>
      </c>
    </row>
    <row r="33" spans="1:10" ht="24.95" customHeight="1" x14ac:dyDescent="0.25">
      <c r="A33" s="1550"/>
      <c r="B33" s="376" t="s">
        <v>469</v>
      </c>
      <c r="C33" s="917">
        <v>4263.046875</v>
      </c>
      <c r="D33" s="917">
        <v>284.203125</v>
      </c>
      <c r="E33" s="917">
        <v>0</v>
      </c>
      <c r="F33" s="917">
        <v>0</v>
      </c>
      <c r="G33" s="917">
        <v>0</v>
      </c>
      <c r="H33" s="960">
        <v>4263.046875</v>
      </c>
      <c r="I33" s="498" t="s">
        <v>541</v>
      </c>
      <c r="J33" s="1283"/>
    </row>
    <row r="34" spans="1:10" ht="24.95" customHeight="1" x14ac:dyDescent="0.25">
      <c r="A34" s="1550"/>
      <c r="B34" s="1013" t="s">
        <v>464</v>
      </c>
      <c r="C34" s="917">
        <v>385.99999997100048</v>
      </c>
      <c r="D34" s="917">
        <v>99.484536074999966</v>
      </c>
      <c r="E34" s="917">
        <v>0</v>
      </c>
      <c r="F34" s="917">
        <v>0</v>
      </c>
      <c r="G34" s="917">
        <v>0</v>
      </c>
      <c r="H34" s="960">
        <v>385.99999997100048</v>
      </c>
      <c r="I34" s="498" t="s">
        <v>456</v>
      </c>
      <c r="J34" s="1283"/>
    </row>
    <row r="35" spans="1:10" ht="24.95" customHeight="1" x14ac:dyDescent="0.25">
      <c r="A35" s="1550"/>
      <c r="B35" s="376" t="s">
        <v>1</v>
      </c>
      <c r="C35" s="917">
        <v>5716.3580249999868</v>
      </c>
      <c r="D35" s="917">
        <v>137.19259260000001</v>
      </c>
      <c r="E35" s="917">
        <v>12804.64197600005</v>
      </c>
      <c r="F35" s="917">
        <v>0</v>
      </c>
      <c r="G35" s="917">
        <v>0</v>
      </c>
      <c r="H35" s="960">
        <v>18521.000001000055</v>
      </c>
      <c r="I35" s="317" t="s">
        <v>135</v>
      </c>
      <c r="J35" s="1283"/>
    </row>
    <row r="36" spans="1:10" ht="24.95" customHeight="1" x14ac:dyDescent="0.25">
      <c r="A36" s="1550"/>
      <c r="B36" s="376" t="s">
        <v>2</v>
      </c>
      <c r="C36" s="917">
        <v>2575.3636369999995</v>
      </c>
      <c r="D36" s="917">
        <v>0</v>
      </c>
      <c r="E36" s="917">
        <v>17659.636368000025</v>
      </c>
      <c r="F36" s="917">
        <v>0</v>
      </c>
      <c r="G36" s="917">
        <v>0</v>
      </c>
      <c r="H36" s="960">
        <v>20235.000005000034</v>
      </c>
      <c r="I36" s="317" t="s">
        <v>136</v>
      </c>
      <c r="J36" s="1283"/>
    </row>
    <row r="37" spans="1:10" ht="24.95" customHeight="1" x14ac:dyDescent="0.25">
      <c r="A37" s="1550"/>
      <c r="B37" s="376" t="s">
        <v>462</v>
      </c>
      <c r="C37" s="917">
        <v>0</v>
      </c>
      <c r="D37" s="917">
        <v>0</v>
      </c>
      <c r="E37" s="917">
        <v>11191.000000510023</v>
      </c>
      <c r="F37" s="917">
        <v>0</v>
      </c>
      <c r="G37" s="917">
        <v>0</v>
      </c>
      <c r="H37" s="960">
        <v>11191.000000510023</v>
      </c>
      <c r="I37" s="642" t="s">
        <v>460</v>
      </c>
      <c r="J37" s="1283"/>
    </row>
    <row r="38" spans="1:10" ht="24.95" customHeight="1" thickBot="1" x14ac:dyDescent="0.3">
      <c r="A38" s="1550"/>
      <c r="B38" s="643" t="s">
        <v>5</v>
      </c>
      <c r="C38" s="1016">
        <v>0</v>
      </c>
      <c r="D38" s="1016">
        <v>0</v>
      </c>
      <c r="E38" s="1016">
        <v>607.99999998399937</v>
      </c>
      <c r="F38" s="1016">
        <v>0</v>
      </c>
      <c r="G38" s="1016">
        <v>0</v>
      </c>
      <c r="H38" s="1017">
        <v>607.99999998399937</v>
      </c>
      <c r="I38" s="318" t="s">
        <v>137</v>
      </c>
      <c r="J38" s="1283"/>
    </row>
    <row r="39" spans="1:10" ht="24.95" customHeight="1" thickBot="1" x14ac:dyDescent="0.3">
      <c r="A39" s="1551"/>
      <c r="B39" s="1011" t="s">
        <v>21</v>
      </c>
      <c r="C39" s="1020">
        <v>26866.721661971016</v>
      </c>
      <c r="D39" s="1020">
        <v>2083.9974411749995</v>
      </c>
      <c r="E39" s="1020">
        <v>42263.278344493934</v>
      </c>
      <c r="F39" s="1020">
        <v>0</v>
      </c>
      <c r="G39" s="1020">
        <v>0</v>
      </c>
      <c r="H39" s="1021">
        <v>69130.000006464586</v>
      </c>
      <c r="I39" s="1012" t="s">
        <v>33</v>
      </c>
      <c r="J39" s="1405"/>
    </row>
    <row r="40" spans="1:10" ht="24.95" customHeight="1" thickTop="1" x14ac:dyDescent="0.25">
      <c r="A40" s="1544" t="s">
        <v>50</v>
      </c>
      <c r="B40" s="375" t="s">
        <v>511</v>
      </c>
      <c r="C40" s="915">
        <v>15002.42975280003</v>
      </c>
      <c r="D40" s="915">
        <v>2432.8264463999999</v>
      </c>
      <c r="E40" s="915">
        <v>0</v>
      </c>
      <c r="F40" s="915">
        <v>0</v>
      </c>
      <c r="G40" s="915">
        <v>0</v>
      </c>
      <c r="H40" s="1001">
        <v>15002.42975280003</v>
      </c>
      <c r="I40" s="639" t="s">
        <v>540</v>
      </c>
      <c r="J40" s="1548" t="s">
        <v>148</v>
      </c>
    </row>
    <row r="41" spans="1:10" ht="24.95" customHeight="1" x14ac:dyDescent="0.25">
      <c r="A41" s="1544"/>
      <c r="B41" s="376" t="s">
        <v>469</v>
      </c>
      <c r="C41" s="917">
        <v>1351.5702480000002</v>
      </c>
      <c r="D41" s="917">
        <v>540.62809919999995</v>
      </c>
      <c r="E41" s="917">
        <v>0</v>
      </c>
      <c r="F41" s="917">
        <v>0</v>
      </c>
      <c r="G41" s="917">
        <v>0</v>
      </c>
      <c r="H41" s="960">
        <v>1351.5702480000002</v>
      </c>
      <c r="I41" s="498" t="s">
        <v>541</v>
      </c>
      <c r="J41" s="1283"/>
    </row>
    <row r="42" spans="1:10" ht="24.95" customHeight="1" x14ac:dyDescent="0.25">
      <c r="A42" s="1544"/>
      <c r="B42" s="1013" t="s">
        <v>464</v>
      </c>
      <c r="C42" s="917">
        <v>148</v>
      </c>
      <c r="D42" s="917">
        <v>0</v>
      </c>
      <c r="E42" s="917">
        <v>0</v>
      </c>
      <c r="F42" s="917">
        <v>0</v>
      </c>
      <c r="G42" s="917">
        <v>0</v>
      </c>
      <c r="H42" s="960">
        <v>148</v>
      </c>
      <c r="I42" s="498" t="s">
        <v>456</v>
      </c>
      <c r="J42" s="1283"/>
    </row>
    <row r="43" spans="1:10" ht="24.95" customHeight="1" x14ac:dyDescent="0.25">
      <c r="A43" s="1544"/>
      <c r="B43" s="376" t="s">
        <v>1</v>
      </c>
      <c r="C43" s="917">
        <v>2547.0060606199982</v>
      </c>
      <c r="D43" s="917">
        <v>0</v>
      </c>
      <c r="E43" s="917">
        <v>15724.993939479958</v>
      </c>
      <c r="F43" s="917">
        <v>0</v>
      </c>
      <c r="G43" s="917">
        <v>0</v>
      </c>
      <c r="H43" s="960">
        <v>18272.000000099935</v>
      </c>
      <c r="I43" s="317" t="s">
        <v>135</v>
      </c>
      <c r="J43" s="1283"/>
    </row>
    <row r="44" spans="1:10" ht="24.95" customHeight="1" x14ac:dyDescent="0.25">
      <c r="A44" s="1544"/>
      <c r="B44" s="376" t="s">
        <v>2</v>
      </c>
      <c r="C44" s="917">
        <v>10178.300000000001</v>
      </c>
      <c r="D44" s="917">
        <v>0</v>
      </c>
      <c r="E44" s="917">
        <v>17580.700000000023</v>
      </c>
      <c r="F44" s="917">
        <v>0</v>
      </c>
      <c r="G44" s="917">
        <v>0</v>
      </c>
      <c r="H44" s="960">
        <v>27759.000000000055</v>
      </c>
      <c r="I44" s="317" t="s">
        <v>136</v>
      </c>
      <c r="J44" s="1283"/>
    </row>
    <row r="45" spans="1:10" ht="24.95" customHeight="1" x14ac:dyDescent="0.25">
      <c r="A45" s="1544"/>
      <c r="B45" s="376" t="s">
        <v>462</v>
      </c>
      <c r="C45" s="917">
        <v>0</v>
      </c>
      <c r="D45" s="917">
        <v>0</v>
      </c>
      <c r="E45" s="917">
        <v>4703.99999999999</v>
      </c>
      <c r="F45" s="917">
        <v>0</v>
      </c>
      <c r="G45" s="917">
        <v>0</v>
      </c>
      <c r="H45" s="960">
        <v>4703.99999999999</v>
      </c>
      <c r="I45" s="642" t="s">
        <v>460</v>
      </c>
      <c r="J45" s="1283"/>
    </row>
    <row r="46" spans="1:10" ht="24.95" customHeight="1" thickBot="1" x14ac:dyDescent="0.3">
      <c r="A46" s="1544"/>
      <c r="B46" s="643" t="s">
        <v>5</v>
      </c>
      <c r="C46" s="1016">
        <v>0</v>
      </c>
      <c r="D46" s="1016">
        <v>0</v>
      </c>
      <c r="E46" s="1016">
        <v>263.99999997000049</v>
      </c>
      <c r="F46" s="1016">
        <v>0</v>
      </c>
      <c r="G46" s="1016">
        <v>0</v>
      </c>
      <c r="H46" s="1017">
        <v>263.99999997000049</v>
      </c>
      <c r="I46" s="318" t="s">
        <v>137</v>
      </c>
      <c r="J46" s="1283"/>
    </row>
    <row r="47" spans="1:10" ht="24.95" customHeight="1" thickBot="1" x14ac:dyDescent="0.3">
      <c r="A47" s="1545"/>
      <c r="B47" s="1011" t="s">
        <v>21</v>
      </c>
      <c r="C47" s="1020">
        <v>29227.306061420011</v>
      </c>
      <c r="D47" s="1020">
        <v>2973.4545455999992</v>
      </c>
      <c r="E47" s="1020">
        <v>38273.693939449964</v>
      </c>
      <c r="F47" s="1020">
        <v>0</v>
      </c>
      <c r="G47" s="1020">
        <v>0</v>
      </c>
      <c r="H47" s="1021">
        <v>67501.000000869972</v>
      </c>
      <c r="I47" s="1012" t="s">
        <v>33</v>
      </c>
      <c r="J47" s="1405"/>
    </row>
    <row r="48" spans="1:10" ht="24.95" customHeight="1" thickTop="1" x14ac:dyDescent="0.25">
      <c r="A48" s="1549" t="s">
        <v>51</v>
      </c>
      <c r="B48" s="375" t="s">
        <v>511</v>
      </c>
      <c r="C48" s="915">
        <v>6264.7105260599947</v>
      </c>
      <c r="D48" s="915">
        <v>0</v>
      </c>
      <c r="E48" s="915">
        <v>154.68421051999999</v>
      </c>
      <c r="F48" s="915">
        <v>0</v>
      </c>
      <c r="G48" s="915">
        <v>0</v>
      </c>
      <c r="H48" s="1001">
        <v>6264.7105260599947</v>
      </c>
      <c r="I48" s="639" t="s">
        <v>540</v>
      </c>
      <c r="J48" s="1548" t="s">
        <v>149</v>
      </c>
    </row>
    <row r="49" spans="1:10" ht="24.95" customHeight="1" x14ac:dyDescent="0.25">
      <c r="A49" s="1550"/>
      <c r="B49" s="376" t="s">
        <v>469</v>
      </c>
      <c r="C49" s="917">
        <v>2552.28947358</v>
      </c>
      <c r="D49" s="917">
        <v>0</v>
      </c>
      <c r="E49" s="917">
        <v>0</v>
      </c>
      <c r="F49" s="917">
        <v>0</v>
      </c>
      <c r="G49" s="917">
        <v>0</v>
      </c>
      <c r="H49" s="960">
        <v>2552.28947358</v>
      </c>
      <c r="I49" s="498" t="s">
        <v>541</v>
      </c>
      <c r="J49" s="1283"/>
    </row>
    <row r="50" spans="1:10" ht="24.95" customHeight="1" x14ac:dyDescent="0.25">
      <c r="A50" s="1550"/>
      <c r="B50" s="1013" t="s">
        <v>464</v>
      </c>
      <c r="C50" s="917">
        <v>556.78899079199982</v>
      </c>
      <c r="D50" s="917">
        <v>0</v>
      </c>
      <c r="E50" s="917">
        <v>38.211009171999997</v>
      </c>
      <c r="F50" s="917">
        <v>0</v>
      </c>
      <c r="G50" s="917">
        <v>0</v>
      </c>
      <c r="H50" s="960">
        <v>594.99999996400015</v>
      </c>
      <c r="I50" s="498" t="s">
        <v>456</v>
      </c>
      <c r="J50" s="1283"/>
    </row>
    <row r="51" spans="1:10" ht="24.95" customHeight="1" x14ac:dyDescent="0.25">
      <c r="A51" s="1550"/>
      <c r="B51" s="376" t="s">
        <v>1</v>
      </c>
      <c r="C51" s="917">
        <v>2769.0882348800001</v>
      </c>
      <c r="D51" s="917">
        <v>0</v>
      </c>
      <c r="E51" s="917">
        <v>5789.9117638399885</v>
      </c>
      <c r="F51" s="917">
        <v>0</v>
      </c>
      <c r="G51" s="917">
        <v>0</v>
      </c>
      <c r="H51" s="960">
        <v>8558.9999987199699</v>
      </c>
      <c r="I51" s="317" t="s">
        <v>135</v>
      </c>
      <c r="J51" s="1283"/>
    </row>
    <row r="52" spans="1:10" ht="24.95" customHeight="1" x14ac:dyDescent="0.25">
      <c r="A52" s="1550"/>
      <c r="B52" s="376" t="s">
        <v>2</v>
      </c>
      <c r="C52" s="917">
        <v>14817.333336000007</v>
      </c>
      <c r="D52" s="917">
        <v>0</v>
      </c>
      <c r="E52" s="917">
        <v>7408.6666680000026</v>
      </c>
      <c r="F52" s="917">
        <v>0</v>
      </c>
      <c r="G52" s="917">
        <v>0</v>
      </c>
      <c r="H52" s="960">
        <v>22226.000003999954</v>
      </c>
      <c r="I52" s="317" t="s">
        <v>136</v>
      </c>
      <c r="J52" s="1283"/>
    </row>
    <row r="53" spans="1:10" ht="24.95" customHeight="1" x14ac:dyDescent="0.25">
      <c r="A53" s="1550"/>
      <c r="B53" s="376" t="s">
        <v>462</v>
      </c>
      <c r="C53" s="917">
        <v>50.083333330000002</v>
      </c>
      <c r="D53" s="917">
        <v>0</v>
      </c>
      <c r="E53" s="917">
        <v>5959.9166662699963</v>
      </c>
      <c r="F53" s="917">
        <v>0</v>
      </c>
      <c r="G53" s="917">
        <v>0</v>
      </c>
      <c r="H53" s="960">
        <v>6009.999999599996</v>
      </c>
      <c r="I53" s="642" t="s">
        <v>460</v>
      </c>
      <c r="J53" s="1283"/>
    </row>
    <row r="54" spans="1:10" ht="24.95" customHeight="1" thickBot="1" x14ac:dyDescent="0.3">
      <c r="A54" s="1550"/>
      <c r="B54" s="643" t="s">
        <v>5</v>
      </c>
      <c r="C54" s="1016">
        <v>4.1684210530000003</v>
      </c>
      <c r="D54" s="1016">
        <v>0</v>
      </c>
      <c r="E54" s="1016">
        <v>391.83157898199931</v>
      </c>
      <c r="F54" s="1016">
        <v>0</v>
      </c>
      <c r="G54" s="1016">
        <v>0</v>
      </c>
      <c r="H54" s="1017">
        <v>396.00000003499929</v>
      </c>
      <c r="I54" s="318" t="s">
        <v>137</v>
      </c>
      <c r="J54" s="1283"/>
    </row>
    <row r="55" spans="1:10" ht="24.95" customHeight="1" thickBot="1" x14ac:dyDescent="0.3">
      <c r="A55" s="1551"/>
      <c r="B55" s="1011" t="s">
        <v>21</v>
      </c>
      <c r="C55" s="1020">
        <v>27014.462315694855</v>
      </c>
      <c r="D55" s="1020">
        <v>0</v>
      </c>
      <c r="E55" s="1020">
        <v>19743.22189678398</v>
      </c>
      <c r="F55" s="1020">
        <v>0</v>
      </c>
      <c r="G55" s="1020">
        <v>0</v>
      </c>
      <c r="H55" s="1021">
        <v>46603.000001958819</v>
      </c>
      <c r="I55" s="1012" t="s">
        <v>33</v>
      </c>
      <c r="J55" s="1405"/>
    </row>
    <row r="56" spans="1:10" ht="20.25" customHeight="1" x14ac:dyDescent="0.25">
      <c r="A56" s="109"/>
      <c r="B56" s="110"/>
      <c r="C56" s="111"/>
      <c r="D56" s="111"/>
      <c r="E56" s="111"/>
      <c r="F56" s="111"/>
      <c r="G56" s="111"/>
      <c r="H56" s="111"/>
      <c r="J56" s="865" t="s">
        <v>612</v>
      </c>
    </row>
    <row r="57" spans="1:10" x14ac:dyDescent="0.25">
      <c r="A57" s="1523" t="s">
        <v>563</v>
      </c>
      <c r="B57" s="1523"/>
      <c r="C57" s="1523"/>
      <c r="J57" s="622" t="s">
        <v>564</v>
      </c>
    </row>
  </sheetData>
  <mergeCells count="21">
    <mergeCell ref="A24:A31"/>
    <mergeCell ref="J24:J31"/>
    <mergeCell ref="A32:A39"/>
    <mergeCell ref="A16:A23"/>
    <mergeCell ref="J32:J39"/>
    <mergeCell ref="A57:C57"/>
    <mergeCell ref="A8:A15"/>
    <mergeCell ref="J8:J15"/>
    <mergeCell ref="A1:J1"/>
    <mergeCell ref="A4:A7"/>
    <mergeCell ref="B4:B7"/>
    <mergeCell ref="I4:I7"/>
    <mergeCell ref="J4:J7"/>
    <mergeCell ref="C4:H4"/>
    <mergeCell ref="C5:H5"/>
    <mergeCell ref="A2:J2"/>
    <mergeCell ref="A40:A47"/>
    <mergeCell ref="J40:J47"/>
    <mergeCell ref="A48:A55"/>
    <mergeCell ref="J48:J55"/>
    <mergeCell ref="J16:J23"/>
  </mergeCells>
  <printOptions horizontalCentered="1"/>
  <pageMargins left="0.25" right="0.25" top="0.75" bottom="0.75" header="0.3" footer="0.3"/>
  <pageSetup paperSize="9" scale="53" orientation="portrait" r:id="rId1"/>
  <headerFooter>
    <oddFooter xml:space="preserve">&amp;C&amp;"-,Bold"&amp;14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1"/>
  <sheetViews>
    <sheetView rightToLeft="1" view="pageBreakPreview" topLeftCell="E1" zoomScale="60" workbookViewId="0">
      <selection activeCell="M7" sqref="M7:Q43"/>
    </sheetView>
  </sheetViews>
  <sheetFormatPr defaultRowHeight="15" x14ac:dyDescent="0.25"/>
  <cols>
    <col min="1" max="1" width="14.42578125" customWidth="1"/>
    <col min="2" max="2" width="21.85546875" customWidth="1"/>
    <col min="3" max="3" width="19" customWidth="1"/>
    <col min="4" max="4" width="19.85546875" customWidth="1"/>
    <col min="5" max="5" width="16.7109375" customWidth="1"/>
    <col min="6" max="8" width="17.28515625" customWidth="1"/>
    <col min="9" max="9" width="27.5703125" customWidth="1"/>
    <col min="10" max="10" width="18.85546875" customWidth="1"/>
    <col min="14" max="14" width="21.5703125" customWidth="1"/>
    <col min="15" max="15" width="22.5703125" customWidth="1"/>
    <col min="16" max="16" width="25.5703125" customWidth="1"/>
  </cols>
  <sheetData>
    <row r="1" spans="1:10" ht="25.5" customHeight="1" x14ac:dyDescent="0.25">
      <c r="A1" s="1552" t="s">
        <v>666</v>
      </c>
      <c r="B1" s="1552"/>
      <c r="C1" s="1552"/>
      <c r="D1" s="1552"/>
      <c r="E1" s="1552"/>
      <c r="F1" s="1552"/>
      <c r="G1" s="1552"/>
      <c r="H1" s="1552"/>
      <c r="I1" s="1552"/>
      <c r="J1" s="1552"/>
    </row>
    <row r="2" spans="1:10" ht="30" customHeight="1" x14ac:dyDescent="0.25">
      <c r="A2" s="1166" t="s">
        <v>667</v>
      </c>
      <c r="B2" s="1166"/>
      <c r="C2" s="1166"/>
      <c r="D2" s="1166"/>
      <c r="E2" s="1166"/>
      <c r="F2" s="1166"/>
      <c r="G2" s="1166"/>
      <c r="H2" s="1166"/>
      <c r="I2" s="1166"/>
      <c r="J2" s="1166"/>
    </row>
    <row r="3" spans="1:10" ht="24.75" customHeight="1" thickBot="1" x14ac:dyDescent="0.3">
      <c r="A3" s="30" t="s">
        <v>671</v>
      </c>
      <c r="B3" s="106"/>
      <c r="C3" s="106"/>
      <c r="D3" s="106"/>
      <c r="E3" s="106"/>
      <c r="F3" s="106"/>
      <c r="G3" s="106"/>
      <c r="H3" s="106"/>
      <c r="I3" s="106"/>
      <c r="J3" s="218" t="s">
        <v>672</v>
      </c>
    </row>
    <row r="4" spans="1:10" ht="31.5" customHeight="1" thickTop="1" thickBot="1" x14ac:dyDescent="0.3">
      <c r="A4" s="1437" t="s">
        <v>37</v>
      </c>
      <c r="B4" s="1440" t="s">
        <v>34</v>
      </c>
      <c r="C4" s="1467" t="s">
        <v>208</v>
      </c>
      <c r="D4" s="1437"/>
      <c r="E4" s="1437"/>
      <c r="F4" s="1437"/>
      <c r="G4" s="1437"/>
      <c r="H4" s="1445"/>
      <c r="I4" s="1450" t="s">
        <v>78</v>
      </c>
      <c r="J4" s="1263" t="s">
        <v>74</v>
      </c>
    </row>
    <row r="5" spans="1:10" ht="29.25" customHeight="1" thickBot="1" x14ac:dyDescent="0.3">
      <c r="A5" s="1438"/>
      <c r="B5" s="1441"/>
      <c r="C5" s="1476" t="s">
        <v>406</v>
      </c>
      <c r="D5" s="1547"/>
      <c r="E5" s="1547"/>
      <c r="F5" s="1547"/>
      <c r="G5" s="1527"/>
      <c r="H5" s="1477"/>
      <c r="I5" s="1451"/>
      <c r="J5" s="1295"/>
    </row>
    <row r="6" spans="1:10" ht="34.5" customHeight="1" thickBot="1" x14ac:dyDescent="0.3">
      <c r="A6" s="1438"/>
      <c r="B6" s="1441"/>
      <c r="C6" s="280" t="s">
        <v>183</v>
      </c>
      <c r="D6" s="280" t="s">
        <v>184</v>
      </c>
      <c r="E6" s="280" t="s">
        <v>31</v>
      </c>
      <c r="F6" s="280" t="s">
        <v>450</v>
      </c>
      <c r="G6" s="693" t="s">
        <v>508</v>
      </c>
      <c r="H6" s="1111" t="s">
        <v>697</v>
      </c>
      <c r="I6" s="1451"/>
      <c r="J6" s="1295"/>
    </row>
    <row r="7" spans="1:10" ht="39.75" customHeight="1" thickBot="1" x14ac:dyDescent="0.3">
      <c r="A7" s="1439"/>
      <c r="B7" s="1497"/>
      <c r="C7" s="694" t="s">
        <v>278</v>
      </c>
      <c r="D7" s="694" t="s">
        <v>279</v>
      </c>
      <c r="E7" s="694" t="s">
        <v>668</v>
      </c>
      <c r="F7" s="694" t="s">
        <v>280</v>
      </c>
      <c r="G7" s="519" t="s">
        <v>543</v>
      </c>
      <c r="H7" s="293" t="s">
        <v>698</v>
      </c>
      <c r="I7" s="1451"/>
      <c r="J7" s="1295"/>
    </row>
    <row r="8" spans="1:10" ht="35.1" customHeight="1" thickTop="1" x14ac:dyDescent="0.25">
      <c r="A8" s="1543" t="s">
        <v>209</v>
      </c>
      <c r="B8" s="375" t="s">
        <v>513</v>
      </c>
      <c r="C8" s="915">
        <v>9391.4262299600105</v>
      </c>
      <c r="D8" s="915">
        <v>974.58196726000017</v>
      </c>
      <c r="E8" s="915">
        <v>0</v>
      </c>
      <c r="F8" s="915">
        <v>0</v>
      </c>
      <c r="G8" s="915">
        <v>0</v>
      </c>
      <c r="H8" s="1001">
        <v>9391.4262299600105</v>
      </c>
      <c r="I8" s="639" t="s">
        <v>540</v>
      </c>
      <c r="J8" s="1548" t="s">
        <v>150</v>
      </c>
    </row>
    <row r="9" spans="1:10" ht="35.1" customHeight="1" x14ac:dyDescent="0.25">
      <c r="A9" s="1544"/>
      <c r="B9" s="376" t="s">
        <v>469</v>
      </c>
      <c r="C9" s="917">
        <v>1417.5737705600002</v>
      </c>
      <c r="D9" s="917">
        <v>354.39344263999999</v>
      </c>
      <c r="E9" s="917">
        <v>0</v>
      </c>
      <c r="F9" s="917">
        <v>0</v>
      </c>
      <c r="G9" s="917">
        <v>0</v>
      </c>
      <c r="H9" s="960">
        <v>1417.5737705600002</v>
      </c>
      <c r="I9" s="498" t="s">
        <v>541</v>
      </c>
      <c r="J9" s="1283"/>
    </row>
    <row r="10" spans="1:10" ht="35.1" customHeight="1" x14ac:dyDescent="0.25">
      <c r="A10" s="1544"/>
      <c r="B10" s="1013" t="s">
        <v>464</v>
      </c>
      <c r="C10" s="917">
        <v>571.50476187999936</v>
      </c>
      <c r="D10" s="917">
        <v>104.40952380500002</v>
      </c>
      <c r="E10" s="917">
        <v>5.4952380950000004</v>
      </c>
      <c r="F10" s="917">
        <v>0</v>
      </c>
      <c r="G10" s="917">
        <v>0</v>
      </c>
      <c r="H10" s="960">
        <v>576.99999997499935</v>
      </c>
      <c r="I10" s="498" t="s">
        <v>456</v>
      </c>
      <c r="J10" s="1283"/>
    </row>
    <row r="11" spans="1:10" ht="35.1" customHeight="1" x14ac:dyDescent="0.25">
      <c r="A11" s="1544"/>
      <c r="B11" s="376" t="s">
        <v>1</v>
      </c>
      <c r="C11" s="917">
        <v>3950.1914896999947</v>
      </c>
      <c r="D11" s="917">
        <v>111.79787235000001</v>
      </c>
      <c r="E11" s="917">
        <v>6558.8085112000153</v>
      </c>
      <c r="F11" s="917">
        <v>0</v>
      </c>
      <c r="G11" s="917">
        <v>0</v>
      </c>
      <c r="H11" s="960">
        <v>10509.000000899992</v>
      </c>
      <c r="I11" s="317" t="s">
        <v>135</v>
      </c>
      <c r="J11" s="1283"/>
    </row>
    <row r="12" spans="1:10" ht="35.1" customHeight="1" x14ac:dyDescent="0.25">
      <c r="A12" s="1544"/>
      <c r="B12" s="376" t="s">
        <v>2</v>
      </c>
      <c r="C12" s="917">
        <v>10543.606555999997</v>
      </c>
      <c r="D12" s="917">
        <v>0</v>
      </c>
      <c r="E12" s="917">
        <v>12426.393441000002</v>
      </c>
      <c r="F12" s="917">
        <v>0</v>
      </c>
      <c r="G12" s="917">
        <v>0</v>
      </c>
      <c r="H12" s="960">
        <v>22969.999996999966</v>
      </c>
      <c r="I12" s="317" t="s">
        <v>136</v>
      </c>
      <c r="J12" s="1283"/>
    </row>
    <row r="13" spans="1:10" ht="35.1" customHeight="1" x14ac:dyDescent="0.25">
      <c r="A13" s="1544"/>
      <c r="B13" s="376" t="s">
        <v>462</v>
      </c>
      <c r="C13" s="917">
        <v>93.630252100000007</v>
      </c>
      <c r="D13" s="917">
        <v>0</v>
      </c>
      <c r="E13" s="917">
        <v>5477.3697478499898</v>
      </c>
      <c r="F13" s="917">
        <v>0</v>
      </c>
      <c r="G13" s="917">
        <v>0</v>
      </c>
      <c r="H13" s="960">
        <v>5570.9999999499896</v>
      </c>
      <c r="I13" s="642" t="s">
        <v>460</v>
      </c>
      <c r="J13" s="1283"/>
    </row>
    <row r="14" spans="1:10" ht="35.1" customHeight="1" thickBot="1" x14ac:dyDescent="0.3">
      <c r="A14" s="1544"/>
      <c r="B14" s="643" t="s">
        <v>5</v>
      </c>
      <c r="C14" s="1016">
        <v>0</v>
      </c>
      <c r="D14" s="1016">
        <v>0</v>
      </c>
      <c r="E14" s="1016">
        <v>427.99999999999892</v>
      </c>
      <c r="F14" s="1016">
        <v>0</v>
      </c>
      <c r="G14" s="1016">
        <v>0</v>
      </c>
      <c r="H14" s="1017">
        <v>427.99999999999892</v>
      </c>
      <c r="I14" s="318" t="s">
        <v>137</v>
      </c>
      <c r="J14" s="1283"/>
    </row>
    <row r="15" spans="1:10" ht="35.1" customHeight="1" thickBot="1" x14ac:dyDescent="0.3">
      <c r="A15" s="1545"/>
      <c r="B15" s="1011" t="s">
        <v>21</v>
      </c>
      <c r="C15" s="1020">
        <v>25967.933060199946</v>
      </c>
      <c r="D15" s="1020">
        <v>1545.1828060550006</v>
      </c>
      <c r="E15" s="1020">
        <v>24896.066938144962</v>
      </c>
      <c r="F15" s="1020">
        <v>0</v>
      </c>
      <c r="G15" s="1020">
        <v>0</v>
      </c>
      <c r="H15" s="1021">
        <v>50863.999998344734</v>
      </c>
      <c r="I15" s="1012" t="s">
        <v>33</v>
      </c>
      <c r="J15" s="1405"/>
    </row>
    <row r="16" spans="1:10" ht="35.1" customHeight="1" thickTop="1" x14ac:dyDescent="0.25">
      <c r="A16" s="1550" t="s">
        <v>18</v>
      </c>
      <c r="B16" s="375" t="s">
        <v>513</v>
      </c>
      <c r="C16" s="915">
        <v>17300.083329799963</v>
      </c>
      <c r="D16" s="915">
        <v>0</v>
      </c>
      <c r="E16" s="915">
        <v>0</v>
      </c>
      <c r="F16" s="915">
        <v>979.24999980000007</v>
      </c>
      <c r="G16" s="915">
        <v>0</v>
      </c>
      <c r="H16" s="1001">
        <v>17626.499996399965</v>
      </c>
      <c r="I16" s="639" t="s">
        <v>540</v>
      </c>
      <c r="J16" s="1548" t="s">
        <v>268</v>
      </c>
    </row>
    <row r="17" spans="1:10" ht="35.1" customHeight="1" x14ac:dyDescent="0.25">
      <c r="A17" s="1550"/>
      <c r="B17" s="376" t="s">
        <v>469</v>
      </c>
      <c r="C17" s="917">
        <v>1958.4999996000004</v>
      </c>
      <c r="D17" s="917">
        <v>0</v>
      </c>
      <c r="E17" s="917">
        <v>0</v>
      </c>
      <c r="F17" s="917">
        <v>0</v>
      </c>
      <c r="G17" s="917">
        <v>0</v>
      </c>
      <c r="H17" s="960">
        <v>1958.4999996000004</v>
      </c>
      <c r="I17" s="498" t="s">
        <v>541</v>
      </c>
      <c r="J17" s="1283"/>
    </row>
    <row r="18" spans="1:10" ht="35.1" customHeight="1" x14ac:dyDescent="0.25">
      <c r="A18" s="1550"/>
      <c r="B18" s="1013" t="s">
        <v>464</v>
      </c>
      <c r="C18" s="917">
        <v>786.78181816199833</v>
      </c>
      <c r="D18" s="917">
        <v>14.436363635999999</v>
      </c>
      <c r="E18" s="917">
        <v>0</v>
      </c>
      <c r="F18" s="917">
        <v>0</v>
      </c>
      <c r="G18" s="917">
        <v>0</v>
      </c>
      <c r="H18" s="960">
        <v>793.99999997999828</v>
      </c>
      <c r="I18" s="498" t="s">
        <v>456</v>
      </c>
      <c r="J18" s="1283"/>
    </row>
    <row r="19" spans="1:10" ht="35.1" customHeight="1" x14ac:dyDescent="0.25">
      <c r="A19" s="1550"/>
      <c r="B19" s="376" t="s">
        <v>1</v>
      </c>
      <c r="C19" s="917">
        <v>4692.8655732000107</v>
      </c>
      <c r="D19" s="917">
        <v>0</v>
      </c>
      <c r="E19" s="917">
        <v>3533.1344258000117</v>
      </c>
      <c r="F19" s="917">
        <v>0</v>
      </c>
      <c r="G19" s="917">
        <v>0</v>
      </c>
      <c r="H19" s="960">
        <v>8225.9999989999815</v>
      </c>
      <c r="I19" s="317" t="s">
        <v>135</v>
      </c>
      <c r="J19" s="1283"/>
    </row>
    <row r="20" spans="1:10" ht="35.1" customHeight="1" x14ac:dyDescent="0.25">
      <c r="A20" s="1550"/>
      <c r="B20" s="376" t="s">
        <v>2</v>
      </c>
      <c r="C20" s="917">
        <v>5708.2499999999982</v>
      </c>
      <c r="D20" s="917">
        <v>0</v>
      </c>
      <c r="E20" s="917">
        <v>17124.749999999982</v>
      </c>
      <c r="F20" s="917">
        <v>0</v>
      </c>
      <c r="G20" s="917">
        <v>0</v>
      </c>
      <c r="H20" s="960">
        <v>22833.000000000025</v>
      </c>
      <c r="I20" s="317" t="s">
        <v>136</v>
      </c>
      <c r="J20" s="1283"/>
    </row>
    <row r="21" spans="1:10" ht="35.1" customHeight="1" x14ac:dyDescent="0.25">
      <c r="A21" s="1550"/>
      <c r="B21" s="376" t="s">
        <v>462</v>
      </c>
      <c r="C21" s="917">
        <v>0</v>
      </c>
      <c r="D21" s="917">
        <v>0</v>
      </c>
      <c r="E21" s="917">
        <v>2249.0000001000039</v>
      </c>
      <c r="F21" s="917">
        <v>0</v>
      </c>
      <c r="G21" s="917">
        <v>0</v>
      </c>
      <c r="H21" s="960">
        <v>2249.0000001000039</v>
      </c>
      <c r="I21" s="642" t="s">
        <v>460</v>
      </c>
      <c r="J21" s="1283"/>
    </row>
    <row r="22" spans="1:10" ht="35.1" customHeight="1" thickBot="1" x14ac:dyDescent="0.3">
      <c r="A22" s="1550"/>
      <c r="B22" s="643" t="s">
        <v>5</v>
      </c>
      <c r="C22" s="1016">
        <v>0</v>
      </c>
      <c r="D22" s="1016">
        <v>0</v>
      </c>
      <c r="E22" s="1016">
        <v>139.00000002000002</v>
      </c>
      <c r="F22" s="1016">
        <v>0</v>
      </c>
      <c r="G22" s="1016">
        <v>0</v>
      </c>
      <c r="H22" s="1017">
        <v>139.00000002000002</v>
      </c>
      <c r="I22" s="318" t="s">
        <v>137</v>
      </c>
      <c r="J22" s="1283"/>
    </row>
    <row r="23" spans="1:10" ht="35.1" customHeight="1" thickBot="1" x14ac:dyDescent="0.3">
      <c r="A23" s="1551"/>
      <c r="B23" s="1011" t="s">
        <v>21</v>
      </c>
      <c r="C23" s="1020">
        <v>30446.480720761952</v>
      </c>
      <c r="D23" s="1020">
        <v>14.436363635999999</v>
      </c>
      <c r="E23" s="1020">
        <v>23045.884425919936</v>
      </c>
      <c r="F23" s="1020">
        <v>979.24999980000007</v>
      </c>
      <c r="G23" s="1020">
        <v>0</v>
      </c>
      <c r="H23" s="1021">
        <v>53825.999995099817</v>
      </c>
      <c r="I23" s="1012" t="s">
        <v>33</v>
      </c>
      <c r="J23" s="1405"/>
    </row>
    <row r="24" spans="1:10" ht="35.1" customHeight="1" thickTop="1" x14ac:dyDescent="0.25">
      <c r="A24" s="1557" t="s">
        <v>52</v>
      </c>
      <c r="B24" s="375" t="s">
        <v>513</v>
      </c>
      <c r="C24" s="915">
        <v>34099.624996500017</v>
      </c>
      <c r="D24" s="915">
        <v>649.51666660000001</v>
      </c>
      <c r="E24" s="915">
        <v>0</v>
      </c>
      <c r="F24" s="915">
        <v>0</v>
      </c>
      <c r="G24" s="915">
        <v>0</v>
      </c>
      <c r="H24" s="1001">
        <v>34099.624996500017</v>
      </c>
      <c r="I24" s="639" t="s">
        <v>540</v>
      </c>
      <c r="J24" s="1548" t="s">
        <v>152</v>
      </c>
    </row>
    <row r="25" spans="1:10" ht="35.1" customHeight="1" x14ac:dyDescent="0.25">
      <c r="A25" s="1544"/>
      <c r="B25" s="376" t="s">
        <v>469</v>
      </c>
      <c r="C25" s="917">
        <v>4871.3749995000016</v>
      </c>
      <c r="D25" s="917">
        <v>0</v>
      </c>
      <c r="E25" s="917">
        <v>0</v>
      </c>
      <c r="F25" s="917">
        <v>0</v>
      </c>
      <c r="G25" s="917">
        <v>0</v>
      </c>
      <c r="H25" s="960">
        <v>4871.3749995000016</v>
      </c>
      <c r="I25" s="498" t="s">
        <v>541</v>
      </c>
      <c r="J25" s="1283"/>
    </row>
    <row r="26" spans="1:10" ht="35.1" customHeight="1" x14ac:dyDescent="0.25">
      <c r="A26" s="1544"/>
      <c r="B26" s="1013" t="s">
        <v>464</v>
      </c>
      <c r="C26" s="917">
        <v>2337.9999999999991</v>
      </c>
      <c r="D26" s="917">
        <v>0</v>
      </c>
      <c r="E26" s="917">
        <v>0</v>
      </c>
      <c r="F26" s="917">
        <v>0</v>
      </c>
      <c r="G26" s="917">
        <v>0</v>
      </c>
      <c r="H26" s="960">
        <v>2337.9999999999991</v>
      </c>
      <c r="I26" s="498" t="s">
        <v>456</v>
      </c>
      <c r="J26" s="1283"/>
    </row>
    <row r="27" spans="1:10" ht="35.1" customHeight="1" x14ac:dyDescent="0.25">
      <c r="A27" s="1544"/>
      <c r="B27" s="376" t="s">
        <v>1</v>
      </c>
      <c r="C27" s="917">
        <v>9841.1844159000357</v>
      </c>
      <c r="D27" s="917">
        <v>0</v>
      </c>
      <c r="E27" s="917">
        <v>5750.8155846</v>
      </c>
      <c r="F27" s="917">
        <v>0</v>
      </c>
      <c r="G27" s="917">
        <v>0</v>
      </c>
      <c r="H27" s="960">
        <v>15592.000000500164</v>
      </c>
      <c r="I27" s="317" t="s">
        <v>135</v>
      </c>
      <c r="J27" s="1283"/>
    </row>
    <row r="28" spans="1:10" ht="35.1" customHeight="1" x14ac:dyDescent="0.25">
      <c r="A28" s="1544"/>
      <c r="B28" s="376" t="s">
        <v>2</v>
      </c>
      <c r="C28" s="917">
        <v>2830.7499999999995</v>
      </c>
      <c r="D28" s="917">
        <v>0</v>
      </c>
      <c r="E28" s="917">
        <v>31138.250000000055</v>
      </c>
      <c r="F28" s="917">
        <v>0</v>
      </c>
      <c r="G28" s="917">
        <v>0</v>
      </c>
      <c r="H28" s="960">
        <v>33969.000000000044</v>
      </c>
      <c r="I28" s="317" t="s">
        <v>136</v>
      </c>
      <c r="J28" s="1283"/>
    </row>
    <row r="29" spans="1:10" ht="35.1" customHeight="1" x14ac:dyDescent="0.25">
      <c r="A29" s="1544"/>
      <c r="B29" s="376" t="s">
        <v>462</v>
      </c>
      <c r="C29" s="917">
        <v>0</v>
      </c>
      <c r="D29" s="917">
        <v>0</v>
      </c>
      <c r="E29" s="917">
        <v>19067.999999999996</v>
      </c>
      <c r="F29" s="917">
        <v>0</v>
      </c>
      <c r="G29" s="917">
        <v>0</v>
      </c>
      <c r="H29" s="960">
        <v>19067.999999999996</v>
      </c>
      <c r="I29" s="642" t="s">
        <v>460</v>
      </c>
      <c r="J29" s="1283"/>
    </row>
    <row r="30" spans="1:10" ht="35.1" customHeight="1" thickBot="1" x14ac:dyDescent="0.3">
      <c r="A30" s="1544"/>
      <c r="B30" s="643" t="s">
        <v>5</v>
      </c>
      <c r="C30" s="1016">
        <v>0</v>
      </c>
      <c r="D30" s="1016">
        <v>0</v>
      </c>
      <c r="E30" s="1016">
        <v>1573.000000050002</v>
      </c>
      <c r="F30" s="1016">
        <v>0</v>
      </c>
      <c r="G30" s="1016">
        <v>0</v>
      </c>
      <c r="H30" s="1017">
        <v>1573.000000050002</v>
      </c>
      <c r="I30" s="318" t="s">
        <v>137</v>
      </c>
      <c r="J30" s="1283"/>
    </row>
    <row r="31" spans="1:10" ht="35.1" customHeight="1" thickBot="1" x14ac:dyDescent="0.3">
      <c r="A31" s="1545"/>
      <c r="B31" s="1011" t="s">
        <v>21</v>
      </c>
      <c r="C31" s="1020">
        <v>53980.934411899943</v>
      </c>
      <c r="D31" s="1020">
        <v>649.51666660000001</v>
      </c>
      <c r="E31" s="1020">
        <v>57530.065584649972</v>
      </c>
      <c r="F31" s="1020">
        <v>0</v>
      </c>
      <c r="G31" s="1020">
        <v>0</v>
      </c>
      <c r="H31" s="1021">
        <v>111510.99999655042</v>
      </c>
      <c r="I31" s="1012" t="s">
        <v>33</v>
      </c>
      <c r="J31" s="1405"/>
    </row>
    <row r="32" spans="1:10" ht="35.1" customHeight="1" thickTop="1" x14ac:dyDescent="0.25">
      <c r="A32" s="1554" t="s">
        <v>559</v>
      </c>
      <c r="B32" s="496" t="s">
        <v>513</v>
      </c>
      <c r="C32" s="924">
        <v>522978.94029205712</v>
      </c>
      <c r="D32" s="924">
        <v>102735.49264276009</v>
      </c>
      <c r="E32" s="924">
        <v>13075.497513900002</v>
      </c>
      <c r="F32" s="924">
        <v>1625.8111133000002</v>
      </c>
      <c r="G32" s="924">
        <v>0</v>
      </c>
      <c r="H32" s="1025">
        <v>539212.53995333705</v>
      </c>
      <c r="I32" s="527" t="s">
        <v>540</v>
      </c>
      <c r="J32" s="1558" t="s">
        <v>560</v>
      </c>
    </row>
    <row r="33" spans="1:10" ht="35.1" customHeight="1" x14ac:dyDescent="0.25">
      <c r="A33" s="1555"/>
      <c r="B33" s="482" t="s">
        <v>469</v>
      </c>
      <c r="C33" s="916">
        <v>172039.09724830824</v>
      </c>
      <c r="D33" s="916">
        <v>38066.65214238</v>
      </c>
      <c r="E33" s="916">
        <v>0</v>
      </c>
      <c r="F33" s="916">
        <v>0</v>
      </c>
      <c r="G33" s="916">
        <v>0</v>
      </c>
      <c r="H33" s="961">
        <v>172433.45996760824</v>
      </c>
      <c r="I33" s="477" t="s">
        <v>541</v>
      </c>
      <c r="J33" s="1559"/>
    </row>
    <row r="34" spans="1:10" ht="35.1" customHeight="1" x14ac:dyDescent="0.25">
      <c r="A34" s="1555"/>
      <c r="B34" s="506" t="s">
        <v>464</v>
      </c>
      <c r="C34" s="916">
        <v>22982.281085981514</v>
      </c>
      <c r="D34" s="916">
        <v>7619.8571932329933</v>
      </c>
      <c r="E34" s="916">
        <v>2180.5053047889969</v>
      </c>
      <c r="F34" s="916">
        <v>7.6336363639999991</v>
      </c>
      <c r="G34" s="916">
        <v>0</v>
      </c>
      <c r="H34" s="961">
        <v>25306.000006942559</v>
      </c>
      <c r="I34" s="477" t="s">
        <v>456</v>
      </c>
      <c r="J34" s="1559"/>
    </row>
    <row r="35" spans="1:10" ht="35.1" customHeight="1" x14ac:dyDescent="0.25">
      <c r="A35" s="1555"/>
      <c r="B35" s="482" t="s">
        <v>1</v>
      </c>
      <c r="C35" s="916">
        <v>220460.87281463813</v>
      </c>
      <c r="D35" s="916">
        <v>16985.59679323003</v>
      </c>
      <c r="E35" s="916">
        <v>206924.21469702301</v>
      </c>
      <c r="F35" s="916">
        <v>3571.2438598199992</v>
      </c>
      <c r="G35" s="916">
        <v>0</v>
      </c>
      <c r="H35" s="961">
        <v>429894.99999963091</v>
      </c>
      <c r="I35" s="465" t="s">
        <v>135</v>
      </c>
      <c r="J35" s="1559"/>
    </row>
    <row r="36" spans="1:10" ht="35.1" customHeight="1" x14ac:dyDescent="0.25">
      <c r="A36" s="1555"/>
      <c r="B36" s="482" t="s">
        <v>2</v>
      </c>
      <c r="C36" s="916">
        <v>145611.29520379947</v>
      </c>
      <c r="D36" s="916">
        <v>1213.0760230000001</v>
      </c>
      <c r="E36" s="916">
        <v>548644.44985070056</v>
      </c>
      <c r="F36" s="916">
        <v>4490.7931279999993</v>
      </c>
      <c r="G36" s="916">
        <v>0</v>
      </c>
      <c r="H36" s="961">
        <v>696870.99995299417</v>
      </c>
      <c r="I36" s="465" t="s">
        <v>136</v>
      </c>
      <c r="J36" s="1559"/>
    </row>
    <row r="37" spans="1:10" ht="35.1" customHeight="1" x14ac:dyDescent="0.25">
      <c r="A37" s="1555"/>
      <c r="B37" s="482" t="s">
        <v>462</v>
      </c>
      <c r="C37" s="916">
        <v>321.67226313000003</v>
      </c>
      <c r="D37" s="916">
        <v>0</v>
      </c>
      <c r="E37" s="916">
        <v>180170.32773303133</v>
      </c>
      <c r="F37" s="916">
        <v>0</v>
      </c>
      <c r="G37" s="916">
        <v>0</v>
      </c>
      <c r="H37" s="961">
        <v>180491.99999616132</v>
      </c>
      <c r="I37" s="1022" t="s">
        <v>460</v>
      </c>
      <c r="J37" s="1559"/>
    </row>
    <row r="38" spans="1:10" ht="35.1" customHeight="1" thickBot="1" x14ac:dyDescent="0.3">
      <c r="A38" s="1555"/>
      <c r="B38" s="487" t="s">
        <v>5</v>
      </c>
      <c r="C38" s="922">
        <v>232.59941828900006</v>
      </c>
      <c r="D38" s="922">
        <v>0</v>
      </c>
      <c r="E38" s="922">
        <v>11261.586295845002</v>
      </c>
      <c r="F38" s="922">
        <v>0</v>
      </c>
      <c r="G38" s="922">
        <v>0</v>
      </c>
      <c r="H38" s="963">
        <v>11489.999999848007</v>
      </c>
      <c r="I38" s="455" t="s">
        <v>137</v>
      </c>
      <c r="J38" s="1559"/>
    </row>
    <row r="39" spans="1:10" ht="35.1" customHeight="1" thickTop="1" thickBot="1" x14ac:dyDescent="0.3">
      <c r="A39" s="1556"/>
      <c r="B39" s="1023" t="s">
        <v>21</v>
      </c>
      <c r="C39" s="1026">
        <v>1084626.7583262199</v>
      </c>
      <c r="D39" s="1026">
        <v>166620.674794602</v>
      </c>
      <c r="E39" s="1026">
        <v>962256.58139535727</v>
      </c>
      <c r="F39" s="1026">
        <v>9695.4817374839931</v>
      </c>
      <c r="G39" s="1026">
        <v>0</v>
      </c>
      <c r="H39" s="1027">
        <v>2055699.9998765781</v>
      </c>
      <c r="I39" s="1024" t="s">
        <v>33</v>
      </c>
      <c r="J39" s="1560"/>
    </row>
    <row r="40" spans="1:10" ht="21.75" customHeight="1" x14ac:dyDescent="0.25">
      <c r="A40" s="1553"/>
      <c r="B40" s="1553"/>
      <c r="C40" s="1553"/>
      <c r="J40" s="865" t="s">
        <v>612</v>
      </c>
    </row>
    <row r="41" spans="1:10" ht="18.75" customHeight="1" x14ac:dyDescent="0.25">
      <c r="A41" s="1523" t="s">
        <v>563</v>
      </c>
      <c r="B41" s="1523"/>
      <c r="C41" s="1523"/>
      <c r="J41" s="622" t="s">
        <v>564</v>
      </c>
    </row>
  </sheetData>
  <mergeCells count="18">
    <mergeCell ref="A41:C41"/>
    <mergeCell ref="A40:C40"/>
    <mergeCell ref="A32:A39"/>
    <mergeCell ref="A8:A15"/>
    <mergeCell ref="J8:J15"/>
    <mergeCell ref="A16:A23"/>
    <mergeCell ref="J16:J23"/>
    <mergeCell ref="A24:A31"/>
    <mergeCell ref="J24:J31"/>
    <mergeCell ref="J32:J39"/>
    <mergeCell ref="A1:J1"/>
    <mergeCell ref="A4:A7"/>
    <mergeCell ref="B4:B7"/>
    <mergeCell ref="I4:I7"/>
    <mergeCell ref="J4:J7"/>
    <mergeCell ref="C4:H4"/>
    <mergeCell ref="C5:H5"/>
    <mergeCell ref="A2:J2"/>
  </mergeCells>
  <printOptions horizontalCentered="1"/>
  <pageMargins left="0.25" right="0.25" top="0.75" bottom="0.75" header="0.3" footer="0.3"/>
  <pageSetup paperSize="9" scale="52" orientation="portrait" r:id="rId1"/>
  <headerFooter>
    <oddFooter xml:space="preserve">&amp;C&amp;"-,Bold"&amp;14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49"/>
  <sheetViews>
    <sheetView rightToLeft="1" view="pageBreakPreview" zoomScale="60" workbookViewId="0">
      <selection activeCell="I4" sqref="I4:I7"/>
    </sheetView>
  </sheetViews>
  <sheetFormatPr defaultRowHeight="15" x14ac:dyDescent="0.25"/>
  <cols>
    <col min="1" max="1" width="14.42578125" customWidth="1"/>
    <col min="2" max="2" width="21.85546875" customWidth="1"/>
    <col min="3" max="3" width="17.5703125" customWidth="1"/>
    <col min="4" max="4" width="18.42578125" customWidth="1"/>
    <col min="5" max="5" width="15" customWidth="1"/>
    <col min="6" max="6" width="13.7109375" customWidth="1"/>
    <col min="7" max="7" width="14.85546875" customWidth="1"/>
    <col min="8" max="8" width="17.28515625" customWidth="1"/>
    <col min="9" max="9" width="38.28515625" customWidth="1"/>
    <col min="10" max="10" width="18.85546875" customWidth="1"/>
    <col min="16" max="16" width="17.42578125" customWidth="1"/>
    <col min="17" max="17" width="21.5703125" customWidth="1"/>
    <col min="18" max="18" width="24.140625" customWidth="1"/>
    <col min="19" max="19" width="13.7109375" bestFit="1" customWidth="1"/>
    <col min="20" max="20" width="30.7109375" customWidth="1"/>
    <col min="21" max="21" width="11.5703125" bestFit="1" customWidth="1"/>
  </cols>
  <sheetData>
    <row r="1" spans="1:20" ht="25.5" customHeight="1" x14ac:dyDescent="0.25">
      <c r="A1" s="1552" t="s">
        <v>666</v>
      </c>
      <c r="B1" s="1552"/>
      <c r="C1" s="1552"/>
      <c r="D1" s="1552"/>
      <c r="E1" s="1552"/>
      <c r="F1" s="1552"/>
      <c r="G1" s="1552"/>
      <c r="H1" s="1552"/>
      <c r="I1" s="1552"/>
      <c r="J1" s="1552"/>
    </row>
    <row r="2" spans="1:20" ht="30" customHeight="1" x14ac:dyDescent="0.25">
      <c r="A2" s="1166" t="s">
        <v>667</v>
      </c>
      <c r="B2" s="1166"/>
      <c r="C2" s="1166"/>
      <c r="D2" s="1166"/>
      <c r="E2" s="1166"/>
      <c r="F2" s="1166"/>
      <c r="G2" s="1166"/>
      <c r="H2" s="1166"/>
      <c r="I2" s="1166"/>
      <c r="J2" s="1166"/>
    </row>
    <row r="3" spans="1:20" ht="24.75" customHeight="1" thickBot="1" x14ac:dyDescent="0.3">
      <c r="A3" s="30" t="s">
        <v>677</v>
      </c>
      <c r="B3" s="106"/>
      <c r="C3" s="106"/>
      <c r="D3" s="106"/>
      <c r="E3" s="106"/>
      <c r="F3" s="106"/>
      <c r="G3" s="106"/>
      <c r="H3" s="106"/>
      <c r="I3" s="106"/>
      <c r="J3" s="218" t="s">
        <v>678</v>
      </c>
    </row>
    <row r="4" spans="1:20" ht="31.5" customHeight="1" thickTop="1" thickBot="1" x14ac:dyDescent="0.3">
      <c r="A4" s="1437" t="s">
        <v>37</v>
      </c>
      <c r="B4" s="1440" t="s">
        <v>34</v>
      </c>
      <c r="C4" s="1467" t="s">
        <v>208</v>
      </c>
      <c r="D4" s="1437"/>
      <c r="E4" s="1437"/>
      <c r="F4" s="1437"/>
      <c r="G4" s="1437"/>
      <c r="H4" s="1445"/>
      <c r="I4" s="1450" t="s">
        <v>78</v>
      </c>
      <c r="J4" s="1263" t="s">
        <v>74</v>
      </c>
    </row>
    <row r="5" spans="1:20" ht="29.25" customHeight="1" thickBot="1" x14ac:dyDescent="0.3">
      <c r="A5" s="1438"/>
      <c r="B5" s="1441"/>
      <c r="C5" s="1476" t="s">
        <v>406</v>
      </c>
      <c r="D5" s="1547"/>
      <c r="E5" s="1547"/>
      <c r="F5" s="1547"/>
      <c r="G5" s="1527"/>
      <c r="H5" s="1477"/>
      <c r="I5" s="1451"/>
      <c r="J5" s="1295"/>
    </row>
    <row r="6" spans="1:20" ht="34.5" customHeight="1" thickBot="1" x14ac:dyDescent="0.3">
      <c r="A6" s="1438"/>
      <c r="B6" s="1441"/>
      <c r="C6" s="280" t="s">
        <v>183</v>
      </c>
      <c r="D6" s="280" t="s">
        <v>184</v>
      </c>
      <c r="E6" s="280" t="s">
        <v>31</v>
      </c>
      <c r="F6" s="280" t="s">
        <v>450</v>
      </c>
      <c r="G6" s="693" t="s">
        <v>508</v>
      </c>
      <c r="H6" s="1111" t="s">
        <v>697</v>
      </c>
      <c r="I6" s="1451"/>
      <c r="J6" s="1295"/>
    </row>
    <row r="7" spans="1:20" ht="39.75" customHeight="1" thickBot="1" x14ac:dyDescent="0.3">
      <c r="A7" s="1439"/>
      <c r="B7" s="1497"/>
      <c r="C7" s="694" t="s">
        <v>278</v>
      </c>
      <c r="D7" s="694" t="s">
        <v>279</v>
      </c>
      <c r="E7" s="694" t="s">
        <v>668</v>
      </c>
      <c r="F7" s="694" t="s">
        <v>280</v>
      </c>
      <c r="G7" s="519" t="s">
        <v>543</v>
      </c>
      <c r="H7" s="293" t="s">
        <v>698</v>
      </c>
      <c r="I7" s="1451"/>
      <c r="J7" s="1295"/>
    </row>
    <row r="8" spans="1:20" ht="30" customHeight="1" thickTop="1" x14ac:dyDescent="0.35">
      <c r="A8" s="1543" t="s">
        <v>493</v>
      </c>
      <c r="B8" s="375" t="s">
        <v>511</v>
      </c>
      <c r="C8" s="915">
        <v>14912.480000000027</v>
      </c>
      <c r="D8" s="915">
        <v>3022.800000000002</v>
      </c>
      <c r="E8" s="915">
        <v>0</v>
      </c>
      <c r="F8" s="915">
        <v>201.52</v>
      </c>
      <c r="G8" s="915">
        <v>0</v>
      </c>
      <c r="H8" s="1001">
        <v>15114.000000000027</v>
      </c>
      <c r="I8" s="639" t="s">
        <v>540</v>
      </c>
      <c r="J8" s="1548" t="s">
        <v>496</v>
      </c>
      <c r="P8" s="582">
        <v>17126.117006399967</v>
      </c>
      <c r="Q8" s="582">
        <v>3471.5102040000006</v>
      </c>
      <c r="R8" s="582">
        <v>0</v>
      </c>
      <c r="S8" s="582">
        <v>231.43401359999999</v>
      </c>
      <c r="T8" s="582">
        <v>0</v>
      </c>
    </row>
    <row r="9" spans="1:20" ht="30" customHeight="1" x14ac:dyDescent="0.35">
      <c r="A9" s="1544"/>
      <c r="B9" s="376" t="s">
        <v>469</v>
      </c>
      <c r="C9" s="917">
        <v>0</v>
      </c>
      <c r="D9" s="917">
        <v>0</v>
      </c>
      <c r="E9" s="917">
        <v>0</v>
      </c>
      <c r="F9" s="917">
        <v>0</v>
      </c>
      <c r="G9" s="917">
        <v>0</v>
      </c>
      <c r="H9" s="960">
        <v>0</v>
      </c>
      <c r="I9" s="498" t="s">
        <v>541</v>
      </c>
      <c r="J9" s="1283"/>
      <c r="P9" s="582">
        <v>0</v>
      </c>
      <c r="Q9" s="582">
        <v>0</v>
      </c>
      <c r="R9" s="582">
        <v>0</v>
      </c>
      <c r="S9" s="582">
        <v>0</v>
      </c>
      <c r="T9" s="582">
        <v>0</v>
      </c>
    </row>
    <row r="10" spans="1:20" ht="30" customHeight="1" x14ac:dyDescent="0.35">
      <c r="A10" s="1544"/>
      <c r="B10" s="1013" t="s">
        <v>464</v>
      </c>
      <c r="C10" s="917">
        <v>0</v>
      </c>
      <c r="D10" s="917">
        <v>0</v>
      </c>
      <c r="E10" s="917">
        <v>0</v>
      </c>
      <c r="F10" s="917">
        <v>0</v>
      </c>
      <c r="G10" s="917">
        <v>0</v>
      </c>
      <c r="H10" s="960">
        <v>0</v>
      </c>
      <c r="I10" s="498" t="s">
        <v>456</v>
      </c>
      <c r="J10" s="1283"/>
      <c r="P10" s="582">
        <v>0</v>
      </c>
      <c r="Q10" s="582">
        <v>0</v>
      </c>
      <c r="R10" s="582">
        <v>0</v>
      </c>
      <c r="S10" s="582">
        <v>0</v>
      </c>
      <c r="T10" s="582">
        <v>0</v>
      </c>
    </row>
    <row r="11" spans="1:20" ht="30" customHeight="1" x14ac:dyDescent="0.35">
      <c r="A11" s="1544"/>
      <c r="B11" s="376" t="s">
        <v>1</v>
      </c>
      <c r="C11" s="917">
        <v>2320.2400000000052</v>
      </c>
      <c r="D11" s="917">
        <v>526.23999999999978</v>
      </c>
      <c r="E11" s="917">
        <v>59.800000000000004</v>
      </c>
      <c r="F11" s="917">
        <v>382.71999999999991</v>
      </c>
      <c r="G11" s="917">
        <v>0</v>
      </c>
      <c r="H11" s="960">
        <v>2392.0000000000055</v>
      </c>
      <c r="I11" s="317" t="s">
        <v>135</v>
      </c>
      <c r="J11" s="1283"/>
      <c r="P11" s="582">
        <v>22449.099319200031</v>
      </c>
      <c r="Q11" s="582">
        <v>5091.548299199997</v>
      </c>
      <c r="R11" s="582">
        <v>578.58503399999995</v>
      </c>
      <c r="S11" s="582">
        <v>3702.9442176000007</v>
      </c>
      <c r="T11" s="582">
        <v>0</v>
      </c>
    </row>
    <row r="12" spans="1:20" ht="30" customHeight="1" x14ac:dyDescent="0.35">
      <c r="A12" s="1544"/>
      <c r="B12" s="376" t="s">
        <v>2</v>
      </c>
      <c r="C12" s="917">
        <v>30838.673685600017</v>
      </c>
      <c r="D12" s="917">
        <v>2336.2631579999997</v>
      </c>
      <c r="E12" s="917">
        <v>14017.578948000006</v>
      </c>
      <c r="F12" s="917">
        <v>0</v>
      </c>
      <c r="G12" s="917">
        <v>0</v>
      </c>
      <c r="H12" s="960">
        <v>44389.000002000023</v>
      </c>
      <c r="I12" s="317" t="s">
        <v>136</v>
      </c>
      <c r="J12" s="1283"/>
      <c r="P12" s="582">
        <v>7637.3224487999878</v>
      </c>
      <c r="Q12" s="582">
        <v>578.58503399999995</v>
      </c>
      <c r="R12" s="582">
        <v>3355.7931972000006</v>
      </c>
      <c r="S12" s="582">
        <v>0</v>
      </c>
      <c r="T12" s="582">
        <v>115.71700679999999</v>
      </c>
    </row>
    <row r="13" spans="1:20" ht="30" customHeight="1" x14ac:dyDescent="0.35">
      <c r="A13" s="1544"/>
      <c r="B13" s="376" t="s">
        <v>462</v>
      </c>
      <c r="C13" s="917">
        <v>0</v>
      </c>
      <c r="D13" s="917">
        <v>0</v>
      </c>
      <c r="E13" s="917">
        <v>17068.999999350068</v>
      </c>
      <c r="F13" s="917">
        <v>0</v>
      </c>
      <c r="G13" s="917">
        <v>0</v>
      </c>
      <c r="H13" s="960">
        <v>17068.999999350068</v>
      </c>
      <c r="I13" s="642" t="s">
        <v>460</v>
      </c>
      <c r="J13" s="1283"/>
      <c r="P13" s="582">
        <v>0</v>
      </c>
      <c r="Q13" s="582">
        <v>0</v>
      </c>
      <c r="R13" s="582">
        <v>22564.816326000033</v>
      </c>
      <c r="S13" s="582">
        <v>0</v>
      </c>
      <c r="T13" s="582">
        <v>0</v>
      </c>
    </row>
    <row r="14" spans="1:20" ht="30" customHeight="1" thickBot="1" x14ac:dyDescent="0.4">
      <c r="A14" s="1544"/>
      <c r="B14" s="643" t="s">
        <v>5</v>
      </c>
      <c r="C14" s="1016">
        <v>0</v>
      </c>
      <c r="D14" s="1016">
        <v>0</v>
      </c>
      <c r="E14" s="1016">
        <v>5903.0000004499934</v>
      </c>
      <c r="F14" s="1016">
        <v>0</v>
      </c>
      <c r="G14" s="1016">
        <v>0</v>
      </c>
      <c r="H14" s="1017">
        <v>5903.0000004499934</v>
      </c>
      <c r="I14" s="318" t="s">
        <v>137</v>
      </c>
      <c r="J14" s="1283"/>
      <c r="P14" s="582">
        <v>10645.964625599978</v>
      </c>
      <c r="Q14" s="582">
        <v>231.43401359999999</v>
      </c>
      <c r="R14" s="582">
        <v>10993.115645999977</v>
      </c>
      <c r="S14" s="582">
        <v>0</v>
      </c>
      <c r="T14" s="582">
        <v>115.71700679999999</v>
      </c>
    </row>
    <row r="15" spans="1:20" ht="30" customHeight="1" thickBot="1" x14ac:dyDescent="0.3">
      <c r="A15" s="1545"/>
      <c r="B15" s="1011" t="s">
        <v>21</v>
      </c>
      <c r="C15" s="1020">
        <v>48071.393685599927</v>
      </c>
      <c r="D15" s="1020">
        <v>5885.3031580000052</v>
      </c>
      <c r="E15" s="1020">
        <v>37049.378947800105</v>
      </c>
      <c r="F15" s="1020">
        <v>584.24</v>
      </c>
      <c r="G15" s="1020">
        <v>0</v>
      </c>
      <c r="H15" s="1021">
        <v>84867.000001800014</v>
      </c>
      <c r="I15" s="1012" t="s">
        <v>33</v>
      </c>
      <c r="J15" s="1405"/>
    </row>
    <row r="16" spans="1:20" ht="30" customHeight="1" thickTop="1" x14ac:dyDescent="0.35">
      <c r="A16" s="1550" t="s">
        <v>494</v>
      </c>
      <c r="B16" s="375" t="s">
        <v>511</v>
      </c>
      <c r="C16" s="915">
        <v>22870.254548699952</v>
      </c>
      <c r="D16" s="915">
        <v>15545.79394159997</v>
      </c>
      <c r="E16" s="915">
        <v>1046.3515153000001</v>
      </c>
      <c r="F16" s="915">
        <v>0</v>
      </c>
      <c r="G16" s="915">
        <v>896.87272740000003</v>
      </c>
      <c r="H16" s="1001">
        <v>24664.000003499947</v>
      </c>
      <c r="I16" s="639" t="s">
        <v>540</v>
      </c>
      <c r="J16" s="1548" t="s">
        <v>497</v>
      </c>
      <c r="P16" s="582">
        <v>29153.155928399923</v>
      </c>
      <c r="Q16" s="582">
        <v>19816.524291199959</v>
      </c>
      <c r="R16" s="582">
        <v>1333.8045195999998</v>
      </c>
      <c r="S16" s="582">
        <v>0</v>
      </c>
      <c r="T16" s="582">
        <v>1143.2610167999999</v>
      </c>
    </row>
    <row r="17" spans="1:20" ht="30" customHeight="1" x14ac:dyDescent="0.35">
      <c r="A17" s="1550"/>
      <c r="B17" s="376" t="s">
        <v>469</v>
      </c>
      <c r="C17" s="917">
        <v>0</v>
      </c>
      <c r="D17" s="917">
        <v>0</v>
      </c>
      <c r="E17" s="917">
        <v>0</v>
      </c>
      <c r="F17" s="917">
        <v>0</v>
      </c>
      <c r="G17" s="917">
        <v>0</v>
      </c>
      <c r="H17" s="960">
        <v>0</v>
      </c>
      <c r="I17" s="498" t="s">
        <v>541</v>
      </c>
      <c r="J17" s="1283"/>
      <c r="P17" s="582">
        <v>0</v>
      </c>
      <c r="Q17" s="582">
        <v>0</v>
      </c>
      <c r="R17" s="582">
        <v>0</v>
      </c>
      <c r="S17" s="582">
        <v>0</v>
      </c>
      <c r="T17" s="582">
        <v>0</v>
      </c>
    </row>
    <row r="18" spans="1:20" ht="30" customHeight="1" x14ac:dyDescent="0.35">
      <c r="A18" s="1550"/>
      <c r="B18" s="1013" t="s">
        <v>464</v>
      </c>
      <c r="C18" s="917">
        <v>2616.6666671999997</v>
      </c>
      <c r="D18" s="917">
        <v>19406.944448399998</v>
      </c>
      <c r="E18" s="917">
        <v>0</v>
      </c>
      <c r="F18" s="917">
        <v>0</v>
      </c>
      <c r="G18" s="917">
        <v>0</v>
      </c>
      <c r="H18" s="960">
        <v>19625.000003999998</v>
      </c>
      <c r="I18" s="498" t="s">
        <v>456</v>
      </c>
      <c r="J18" s="1283"/>
      <c r="P18" s="582">
        <v>2286.5220335999998</v>
      </c>
      <c r="Q18" s="582">
        <v>16958.371749199971</v>
      </c>
      <c r="R18" s="582">
        <v>0</v>
      </c>
      <c r="S18" s="582">
        <v>0</v>
      </c>
      <c r="T18" s="582">
        <v>0</v>
      </c>
    </row>
    <row r="19" spans="1:20" ht="30" customHeight="1" x14ac:dyDescent="0.35">
      <c r="A19" s="1550"/>
      <c r="B19" s="376" t="s">
        <v>1</v>
      </c>
      <c r="C19" s="917">
        <v>6140.4480000000103</v>
      </c>
      <c r="D19" s="917">
        <v>4705.4519999999975</v>
      </c>
      <c r="E19" s="917">
        <v>700.8119999999999</v>
      </c>
      <c r="F19" s="917">
        <v>33.372</v>
      </c>
      <c r="G19" s="917">
        <v>33.372</v>
      </c>
      <c r="H19" s="960">
        <v>8343.0000000000255</v>
      </c>
      <c r="I19" s="317" t="s">
        <v>135</v>
      </c>
      <c r="J19" s="1283"/>
      <c r="P19" s="582">
        <v>35060.0045151999</v>
      </c>
      <c r="Q19" s="582">
        <v>26866.633894799932</v>
      </c>
      <c r="R19" s="582">
        <v>4001.4135588000013</v>
      </c>
      <c r="S19" s="582">
        <v>190.5435028</v>
      </c>
      <c r="T19" s="582">
        <v>190.5435028</v>
      </c>
    </row>
    <row r="20" spans="1:20" ht="30" customHeight="1" x14ac:dyDescent="0.35">
      <c r="A20" s="1550"/>
      <c r="B20" s="376" t="s">
        <v>2</v>
      </c>
      <c r="C20" s="917">
        <v>61110.757895100054</v>
      </c>
      <c r="D20" s="917">
        <v>23027.242105399997</v>
      </c>
      <c r="E20" s="917">
        <v>23027.242105399997</v>
      </c>
      <c r="F20" s="917">
        <v>0</v>
      </c>
      <c r="G20" s="917">
        <v>0</v>
      </c>
      <c r="H20" s="960">
        <v>84138.00000049996</v>
      </c>
      <c r="I20" s="317" t="s">
        <v>136</v>
      </c>
      <c r="J20" s="1283"/>
      <c r="P20" s="582">
        <v>13147.501693199985</v>
      </c>
      <c r="Q20" s="582">
        <v>4954.1310728000017</v>
      </c>
      <c r="R20" s="582">
        <v>4954.1310728000017</v>
      </c>
      <c r="S20" s="582">
        <v>0</v>
      </c>
      <c r="T20" s="582">
        <v>0</v>
      </c>
    </row>
    <row r="21" spans="1:20" ht="30" customHeight="1" x14ac:dyDescent="0.35">
      <c r="A21" s="1550"/>
      <c r="B21" s="376" t="s">
        <v>462</v>
      </c>
      <c r="C21" s="917">
        <v>0</v>
      </c>
      <c r="D21" s="917">
        <v>0</v>
      </c>
      <c r="E21" s="917">
        <v>21768.999998000058</v>
      </c>
      <c r="F21" s="917">
        <v>0</v>
      </c>
      <c r="G21" s="917">
        <v>0</v>
      </c>
      <c r="H21" s="960">
        <v>21768.999998000058</v>
      </c>
      <c r="I21" s="642" t="s">
        <v>460</v>
      </c>
      <c r="J21" s="1283"/>
      <c r="P21" s="582">
        <v>0</v>
      </c>
      <c r="Q21" s="582">
        <v>381.0870056</v>
      </c>
      <c r="R21" s="582">
        <v>35822.178526399897</v>
      </c>
      <c r="S21" s="582">
        <v>0</v>
      </c>
      <c r="T21" s="582">
        <v>0</v>
      </c>
    </row>
    <row r="22" spans="1:20" ht="30" customHeight="1" thickBot="1" x14ac:dyDescent="0.4">
      <c r="A22" s="1550"/>
      <c r="B22" s="643" t="s">
        <v>5</v>
      </c>
      <c r="C22" s="1016">
        <v>0</v>
      </c>
      <c r="D22" s="1016">
        <v>0</v>
      </c>
      <c r="E22" s="1016">
        <v>10091.99999550002</v>
      </c>
      <c r="F22" s="1016">
        <v>0</v>
      </c>
      <c r="G22" s="1016">
        <v>0</v>
      </c>
      <c r="H22" s="1017">
        <v>10091.99999550002</v>
      </c>
      <c r="I22" s="318" t="s">
        <v>137</v>
      </c>
      <c r="J22" s="1283"/>
      <c r="P22" s="582">
        <v>0</v>
      </c>
      <c r="Q22" s="582">
        <v>0</v>
      </c>
      <c r="R22" s="582">
        <v>18101.632765999966</v>
      </c>
      <c r="S22" s="582">
        <v>0</v>
      </c>
      <c r="T22" s="582">
        <v>0</v>
      </c>
    </row>
    <row r="23" spans="1:20" ht="30" customHeight="1" thickBot="1" x14ac:dyDescent="0.3">
      <c r="A23" s="1551"/>
      <c r="B23" s="1011" t="s">
        <v>21</v>
      </c>
      <c r="C23" s="1020">
        <v>92738.127111000576</v>
      </c>
      <c r="D23" s="1020">
        <v>62685.43249540039</v>
      </c>
      <c r="E23" s="1020">
        <v>56635.40561419975</v>
      </c>
      <c r="F23" s="1020">
        <v>33.372</v>
      </c>
      <c r="G23" s="1020">
        <v>930.2447274000001</v>
      </c>
      <c r="H23" s="1021">
        <v>168631.00000150225</v>
      </c>
      <c r="I23" s="1012" t="s">
        <v>33</v>
      </c>
      <c r="J23" s="1405"/>
    </row>
    <row r="24" spans="1:20" ht="30" customHeight="1" thickTop="1" x14ac:dyDescent="0.35">
      <c r="A24" s="1557" t="s">
        <v>495</v>
      </c>
      <c r="B24" s="375" t="s">
        <v>511</v>
      </c>
      <c r="C24" s="915">
        <v>30436.210527799958</v>
      </c>
      <c r="D24" s="915">
        <v>971.36842109999998</v>
      </c>
      <c r="E24" s="915">
        <v>323.78947369999997</v>
      </c>
      <c r="F24" s="915">
        <v>1942.7368421999997</v>
      </c>
      <c r="G24" s="915">
        <v>323.78947369999997</v>
      </c>
      <c r="H24" s="1001">
        <v>30760.000001499957</v>
      </c>
      <c r="I24" s="639" t="s">
        <v>540</v>
      </c>
      <c r="J24" s="1548" t="s">
        <v>498</v>
      </c>
      <c r="P24" s="582">
        <v>26119.889566400034</v>
      </c>
      <c r="Q24" s="582">
        <v>833.61349679999989</v>
      </c>
      <c r="R24" s="582">
        <v>277.87116559999998</v>
      </c>
      <c r="S24" s="582">
        <v>1667.2269936</v>
      </c>
      <c r="T24" s="582">
        <v>277.87116559999998</v>
      </c>
    </row>
    <row r="25" spans="1:20" ht="30" customHeight="1" x14ac:dyDescent="0.35">
      <c r="A25" s="1544"/>
      <c r="B25" s="376" t="s">
        <v>469</v>
      </c>
      <c r="C25" s="917">
        <v>0</v>
      </c>
      <c r="D25" s="917">
        <v>0</v>
      </c>
      <c r="E25" s="917">
        <v>0</v>
      </c>
      <c r="F25" s="917">
        <v>0</v>
      </c>
      <c r="G25" s="917">
        <v>0</v>
      </c>
      <c r="H25" s="960">
        <v>0</v>
      </c>
      <c r="I25" s="498" t="s">
        <v>541</v>
      </c>
      <c r="J25" s="1283"/>
      <c r="P25" s="582">
        <v>0</v>
      </c>
      <c r="Q25" s="582">
        <v>0</v>
      </c>
      <c r="R25" s="582">
        <v>0</v>
      </c>
      <c r="S25" s="582">
        <v>0</v>
      </c>
      <c r="T25" s="582">
        <v>0</v>
      </c>
    </row>
    <row r="26" spans="1:20" ht="30" customHeight="1" x14ac:dyDescent="0.35">
      <c r="A26" s="1544"/>
      <c r="B26" s="1013" t="s">
        <v>464</v>
      </c>
      <c r="C26" s="917">
        <v>1032</v>
      </c>
      <c r="D26" s="917">
        <v>252</v>
      </c>
      <c r="E26" s="917">
        <v>0</v>
      </c>
      <c r="F26" s="917">
        <v>0</v>
      </c>
      <c r="G26" s="917">
        <v>0</v>
      </c>
      <c r="H26" s="960">
        <v>1080</v>
      </c>
      <c r="I26" s="498" t="s">
        <v>456</v>
      </c>
      <c r="J26" s="1283"/>
      <c r="P26" s="582">
        <v>23896.920241600023</v>
      </c>
      <c r="Q26" s="582">
        <v>5835.2944775999977</v>
      </c>
      <c r="R26" s="582">
        <v>0</v>
      </c>
      <c r="S26" s="582">
        <v>0</v>
      </c>
      <c r="T26" s="582">
        <v>833.61349679999989</v>
      </c>
    </row>
    <row r="27" spans="1:20" ht="30" customHeight="1" x14ac:dyDescent="0.35">
      <c r="A27" s="1544"/>
      <c r="B27" s="376" t="s">
        <v>1</v>
      </c>
      <c r="C27" s="917">
        <v>5164.3199999999988</v>
      </c>
      <c r="D27" s="917">
        <v>0</v>
      </c>
      <c r="E27" s="917">
        <v>3419.1359999999991</v>
      </c>
      <c r="F27" s="917">
        <v>2849.2799999999993</v>
      </c>
      <c r="G27" s="917">
        <v>142.464</v>
      </c>
      <c r="H27" s="960">
        <v>8903.9999999999982</v>
      </c>
      <c r="I27" s="317" t="s">
        <v>135</v>
      </c>
      <c r="J27" s="1283"/>
      <c r="P27" s="582">
        <v>40291.319012000102</v>
      </c>
      <c r="Q27" s="582">
        <v>0</v>
      </c>
      <c r="R27" s="582">
        <v>26675.631897600037</v>
      </c>
      <c r="S27" s="582">
        <v>22229.693248000014</v>
      </c>
      <c r="T27" s="582">
        <v>1111.4846623999999</v>
      </c>
    </row>
    <row r="28" spans="1:20" ht="30" customHeight="1" x14ac:dyDescent="0.35">
      <c r="A28" s="1544"/>
      <c r="B28" s="376" t="s">
        <v>2</v>
      </c>
      <c r="C28" s="917">
        <v>58867.021289999968</v>
      </c>
      <c r="D28" s="917">
        <v>1401.5957450000001</v>
      </c>
      <c r="E28" s="917">
        <v>71481.382994999964</v>
      </c>
      <c r="F28" s="917">
        <v>0</v>
      </c>
      <c r="G28" s="917">
        <v>0</v>
      </c>
      <c r="H28" s="960">
        <v>131750.00002999991</v>
      </c>
      <c r="I28" s="317" t="s">
        <v>136</v>
      </c>
      <c r="J28" s="1283"/>
      <c r="P28" s="582">
        <v>11670.58895519999</v>
      </c>
      <c r="Q28" s="582">
        <v>277.87116559999998</v>
      </c>
      <c r="R28" s="582">
        <v>14171.429445599986</v>
      </c>
      <c r="S28" s="582">
        <v>0</v>
      </c>
      <c r="T28" s="582">
        <v>0</v>
      </c>
    </row>
    <row r="29" spans="1:20" ht="30" customHeight="1" x14ac:dyDescent="0.35">
      <c r="A29" s="1544"/>
      <c r="B29" s="376" t="s">
        <v>462</v>
      </c>
      <c r="C29" s="917">
        <v>0</v>
      </c>
      <c r="D29" s="917">
        <v>0</v>
      </c>
      <c r="E29" s="917">
        <v>42628.000005100133</v>
      </c>
      <c r="F29" s="917">
        <v>0</v>
      </c>
      <c r="G29" s="917">
        <v>0</v>
      </c>
      <c r="H29" s="960">
        <v>42628.000005100133</v>
      </c>
      <c r="I29" s="642" t="s">
        <v>460</v>
      </c>
      <c r="J29" s="1283"/>
      <c r="P29" s="582">
        <v>277.87116559999998</v>
      </c>
      <c r="Q29" s="582">
        <v>0</v>
      </c>
      <c r="R29" s="582">
        <v>52239.779132800162</v>
      </c>
      <c r="S29" s="582">
        <v>1111.4846623999999</v>
      </c>
      <c r="T29" s="582">
        <v>0</v>
      </c>
    </row>
    <row r="30" spans="1:20" ht="30" customHeight="1" thickBot="1" x14ac:dyDescent="0.4">
      <c r="A30" s="1544"/>
      <c r="B30" s="643" t="s">
        <v>5</v>
      </c>
      <c r="C30" s="1016">
        <v>0</v>
      </c>
      <c r="D30" s="1016">
        <v>0</v>
      </c>
      <c r="E30" s="1016">
        <v>11342.99999999998</v>
      </c>
      <c r="F30" s="1016">
        <v>0</v>
      </c>
      <c r="G30" s="1016">
        <v>0</v>
      </c>
      <c r="H30" s="1017">
        <v>11342.99999999998</v>
      </c>
      <c r="I30" s="318" t="s">
        <v>137</v>
      </c>
      <c r="J30" s="1283"/>
      <c r="P30" s="582">
        <v>555.74233119999997</v>
      </c>
      <c r="Q30" s="582">
        <v>0</v>
      </c>
      <c r="R30" s="582">
        <v>26119.889566400034</v>
      </c>
      <c r="S30" s="582">
        <v>0</v>
      </c>
      <c r="T30" s="582">
        <v>277.87116559999998</v>
      </c>
    </row>
    <row r="31" spans="1:20" ht="30" customHeight="1" thickBot="1" x14ac:dyDescent="0.3">
      <c r="A31" s="1545"/>
      <c r="B31" s="1011" t="s">
        <v>21</v>
      </c>
      <c r="C31" s="1020">
        <v>95499.551817799889</v>
      </c>
      <c r="D31" s="1020">
        <v>2624.9641661000001</v>
      </c>
      <c r="E31" s="1020">
        <v>129195.3084737998</v>
      </c>
      <c r="F31" s="1020">
        <v>4792.0168421999997</v>
      </c>
      <c r="G31" s="1020">
        <v>466.25347369999992</v>
      </c>
      <c r="H31" s="1021">
        <v>226465.00003660016</v>
      </c>
      <c r="I31" s="1012" t="s">
        <v>33</v>
      </c>
      <c r="J31" s="1405"/>
    </row>
    <row r="32" spans="1:20" ht="30" customHeight="1" thickTop="1" x14ac:dyDescent="0.35">
      <c r="A32" s="1554" t="s">
        <v>675</v>
      </c>
      <c r="B32" s="496" t="s">
        <v>514</v>
      </c>
      <c r="C32" s="924">
        <v>68218.945076500197</v>
      </c>
      <c r="D32" s="924">
        <v>19539.96236269996</v>
      </c>
      <c r="E32" s="924">
        <v>1370.140989</v>
      </c>
      <c r="F32" s="924">
        <v>2144.2568421999999</v>
      </c>
      <c r="G32" s="924">
        <v>1220.6622010999999</v>
      </c>
      <c r="H32" s="1025">
        <v>70538.000005000184</v>
      </c>
      <c r="I32" s="527" t="s">
        <v>540</v>
      </c>
      <c r="J32" s="1566" t="s">
        <v>673</v>
      </c>
      <c r="P32" s="582">
        <v>72399.162501199811</v>
      </c>
      <c r="Q32" s="582">
        <v>24121.647991999951</v>
      </c>
      <c r="R32" s="582">
        <v>1611.6756851999999</v>
      </c>
      <c r="S32" s="582">
        <v>1898.6610072000001</v>
      </c>
      <c r="T32" s="582">
        <v>1421.1321823999999</v>
      </c>
    </row>
    <row r="33" spans="1:30" ht="30" customHeight="1" x14ac:dyDescent="0.35">
      <c r="A33" s="1555"/>
      <c r="B33" s="482" t="s">
        <v>469</v>
      </c>
      <c r="C33" s="916">
        <v>0</v>
      </c>
      <c r="D33" s="916">
        <v>0</v>
      </c>
      <c r="E33" s="916">
        <v>0</v>
      </c>
      <c r="F33" s="916">
        <v>0</v>
      </c>
      <c r="G33" s="916">
        <v>0</v>
      </c>
      <c r="H33" s="961">
        <v>0</v>
      </c>
      <c r="I33" s="477" t="s">
        <v>541</v>
      </c>
      <c r="J33" s="1564"/>
      <c r="P33" s="582">
        <v>0</v>
      </c>
      <c r="Q33" s="582">
        <v>0</v>
      </c>
      <c r="R33" s="582">
        <v>0</v>
      </c>
      <c r="S33" s="582">
        <v>0</v>
      </c>
      <c r="T33" s="582">
        <v>0</v>
      </c>
    </row>
    <row r="34" spans="1:30" ht="30" customHeight="1" x14ac:dyDescent="0.35">
      <c r="A34" s="1555"/>
      <c r="B34" s="506" t="s">
        <v>464</v>
      </c>
      <c r="C34" s="916">
        <v>3648.6666671999997</v>
      </c>
      <c r="D34" s="916">
        <v>19658.944448399998</v>
      </c>
      <c r="E34" s="916">
        <v>0</v>
      </c>
      <c r="F34" s="916">
        <v>0</v>
      </c>
      <c r="G34" s="916">
        <v>0</v>
      </c>
      <c r="H34" s="961">
        <v>20705.000003999998</v>
      </c>
      <c r="I34" s="477" t="s">
        <v>456</v>
      </c>
      <c r="J34" s="1564"/>
      <c r="P34" s="582">
        <v>26183.442275200032</v>
      </c>
      <c r="Q34" s="582">
        <v>22793.6662268</v>
      </c>
      <c r="R34" s="582">
        <v>0</v>
      </c>
      <c r="S34" s="582">
        <v>0</v>
      </c>
      <c r="T34" s="582">
        <v>833.61349679999989</v>
      </c>
    </row>
    <row r="35" spans="1:30" ht="30" customHeight="1" x14ac:dyDescent="0.35">
      <c r="A35" s="1555"/>
      <c r="B35" s="482" t="s">
        <v>1</v>
      </c>
      <c r="C35" s="916">
        <v>13625.008000000025</v>
      </c>
      <c r="D35" s="916">
        <v>5231.6920000000018</v>
      </c>
      <c r="E35" s="916">
        <v>4179.7479999999987</v>
      </c>
      <c r="F35" s="916">
        <v>3265.3719999999989</v>
      </c>
      <c r="G35" s="916">
        <v>175.83600000000001</v>
      </c>
      <c r="H35" s="961">
        <v>19639.000000000149</v>
      </c>
      <c r="I35" s="465" t="s">
        <v>135</v>
      </c>
      <c r="J35" s="1564"/>
      <c r="P35" s="582">
        <v>97800.422846399248</v>
      </c>
      <c r="Q35" s="582">
        <v>31958.18219399991</v>
      </c>
      <c r="R35" s="582">
        <v>31255.630490400061</v>
      </c>
      <c r="S35" s="582">
        <v>26123.180968400033</v>
      </c>
      <c r="T35" s="582">
        <v>1302.0281652000001</v>
      </c>
    </row>
    <row r="36" spans="1:30" ht="30" customHeight="1" x14ac:dyDescent="0.35">
      <c r="A36" s="1555"/>
      <c r="B36" s="482" t="s">
        <v>2</v>
      </c>
      <c r="C36" s="916">
        <v>150816.4528706999</v>
      </c>
      <c r="D36" s="916">
        <v>26765.10100839999</v>
      </c>
      <c r="E36" s="916">
        <v>108526.20404839993</v>
      </c>
      <c r="F36" s="916">
        <v>0</v>
      </c>
      <c r="G36" s="916">
        <v>0</v>
      </c>
      <c r="H36" s="961">
        <v>260277.00003249961</v>
      </c>
      <c r="I36" s="465" t="s">
        <v>136</v>
      </c>
      <c r="J36" s="1564"/>
      <c r="P36" s="582">
        <v>32455.413097199998</v>
      </c>
      <c r="Q36" s="582">
        <v>5810.5872724000019</v>
      </c>
      <c r="R36" s="582">
        <v>22481.353715600024</v>
      </c>
      <c r="S36" s="582">
        <v>0</v>
      </c>
      <c r="T36" s="582">
        <v>115.71700679999999</v>
      </c>
    </row>
    <row r="37" spans="1:30" ht="30" customHeight="1" x14ac:dyDescent="0.35">
      <c r="A37" s="1555"/>
      <c r="B37" s="482" t="s">
        <v>462</v>
      </c>
      <c r="C37" s="916">
        <v>0</v>
      </c>
      <c r="D37" s="916">
        <v>0</v>
      </c>
      <c r="E37" s="916">
        <v>81466.000002450222</v>
      </c>
      <c r="F37" s="916">
        <v>0</v>
      </c>
      <c r="G37" s="916">
        <v>0</v>
      </c>
      <c r="H37" s="961">
        <v>81466.000002450222</v>
      </c>
      <c r="I37" s="1022" t="s">
        <v>460</v>
      </c>
      <c r="J37" s="1564"/>
      <c r="P37" s="582">
        <v>277.87116559999998</v>
      </c>
      <c r="Q37" s="582">
        <v>381.0870056</v>
      </c>
      <c r="R37" s="582">
        <v>110626.77398519898</v>
      </c>
      <c r="S37" s="582">
        <v>1111.4846623999999</v>
      </c>
      <c r="T37" s="582">
        <v>0</v>
      </c>
    </row>
    <row r="38" spans="1:30" ht="30" customHeight="1" thickBot="1" x14ac:dyDescent="0.4">
      <c r="A38" s="1555"/>
      <c r="B38" s="487" t="s">
        <v>5</v>
      </c>
      <c r="C38" s="922">
        <v>0</v>
      </c>
      <c r="D38" s="922">
        <v>0</v>
      </c>
      <c r="E38" s="922">
        <v>27337.999995950162</v>
      </c>
      <c r="F38" s="922">
        <v>0</v>
      </c>
      <c r="G38" s="922">
        <v>0</v>
      </c>
      <c r="H38" s="963">
        <v>27337.999995950162</v>
      </c>
      <c r="I38" s="455" t="s">
        <v>137</v>
      </c>
      <c r="J38" s="1564"/>
      <c r="P38" s="582">
        <v>11201.706956799977</v>
      </c>
      <c r="Q38" s="582">
        <v>231.43401359999999</v>
      </c>
      <c r="R38" s="582">
        <v>55214.637978400038</v>
      </c>
      <c r="S38" s="582">
        <v>0</v>
      </c>
      <c r="T38" s="582">
        <v>393.58817239999996</v>
      </c>
    </row>
    <row r="39" spans="1:30" ht="30" customHeight="1" thickTop="1" thickBot="1" x14ac:dyDescent="0.3">
      <c r="A39" s="1556"/>
      <c r="B39" s="1028" t="s">
        <v>21</v>
      </c>
      <c r="C39" s="1029">
        <v>236309.07261440158</v>
      </c>
      <c r="D39" s="1029">
        <v>71195.699819500442</v>
      </c>
      <c r="E39" s="1029">
        <v>222880.09303580032</v>
      </c>
      <c r="F39" s="1029">
        <v>5409.6288421999989</v>
      </c>
      <c r="G39" s="1029">
        <v>1396.4982011</v>
      </c>
      <c r="H39" s="1030">
        <v>479963.00003989454</v>
      </c>
      <c r="I39" s="1024" t="s">
        <v>33</v>
      </c>
      <c r="J39" s="1567"/>
    </row>
    <row r="40" spans="1:30" ht="30" customHeight="1" thickTop="1" x14ac:dyDescent="0.25">
      <c r="A40" s="1561" t="s">
        <v>676</v>
      </c>
      <c r="B40" s="496" t="s">
        <v>511</v>
      </c>
      <c r="C40" s="924">
        <v>591197.88536855148</v>
      </c>
      <c r="D40" s="924">
        <v>122275.45500545998</v>
      </c>
      <c r="E40" s="924">
        <v>14445.638502900001</v>
      </c>
      <c r="F40" s="924">
        <v>3770.0679554999997</v>
      </c>
      <c r="G40" s="924">
        <v>1220.6622010999999</v>
      </c>
      <c r="H40" s="1025">
        <v>609750.53995832533</v>
      </c>
      <c r="I40" s="527" t="s">
        <v>540</v>
      </c>
      <c r="J40" s="1563" t="s">
        <v>674</v>
      </c>
    </row>
    <row r="41" spans="1:30" ht="30" customHeight="1" x14ac:dyDescent="0.35">
      <c r="A41" s="1555"/>
      <c r="B41" s="482" t="s">
        <v>469</v>
      </c>
      <c r="C41" s="916">
        <v>172039.09724830824</v>
      </c>
      <c r="D41" s="916">
        <v>38066.65214238</v>
      </c>
      <c r="E41" s="916">
        <v>0</v>
      </c>
      <c r="F41" s="916">
        <v>0</v>
      </c>
      <c r="G41" s="916">
        <v>0</v>
      </c>
      <c r="H41" s="961">
        <v>172433.45996760824</v>
      </c>
      <c r="I41" s="477" t="s">
        <v>541</v>
      </c>
      <c r="J41" s="1564"/>
      <c r="P41" s="583">
        <v>204950</v>
      </c>
      <c r="Q41" s="583">
        <v>31332</v>
      </c>
      <c r="R41" s="583">
        <v>3841</v>
      </c>
      <c r="S41" s="583">
        <v>761</v>
      </c>
      <c r="T41" s="583">
        <v>0</v>
      </c>
      <c r="U41" s="583">
        <v>240889</v>
      </c>
    </row>
    <row r="42" spans="1:30" ht="30" customHeight="1" x14ac:dyDescent="0.35">
      <c r="A42" s="1555"/>
      <c r="B42" s="506" t="s">
        <v>464</v>
      </c>
      <c r="C42" s="916">
        <v>26630.947753181561</v>
      </c>
      <c r="D42" s="916">
        <v>27278.801641633185</v>
      </c>
      <c r="E42" s="916">
        <v>2180.5053047889969</v>
      </c>
      <c r="F42" s="916">
        <v>7.6336363639999991</v>
      </c>
      <c r="G42" s="916">
        <v>0</v>
      </c>
      <c r="H42" s="961">
        <v>46011.000010942749</v>
      </c>
      <c r="I42" s="477" t="s">
        <v>456</v>
      </c>
      <c r="J42" s="1564"/>
      <c r="P42" s="583">
        <v>60714</v>
      </c>
      <c r="Q42" s="583">
        <v>11475</v>
      </c>
      <c r="R42" s="583">
        <v>80</v>
      </c>
      <c r="S42" s="583">
        <v>0</v>
      </c>
      <c r="T42" s="583">
        <v>0</v>
      </c>
      <c r="U42" s="583">
        <v>72271</v>
      </c>
    </row>
    <row r="43" spans="1:30" ht="30" customHeight="1" x14ac:dyDescent="0.35">
      <c r="A43" s="1555"/>
      <c r="B43" s="482" t="s">
        <v>1</v>
      </c>
      <c r="C43" s="916">
        <v>234085.88081463901</v>
      </c>
      <c r="D43" s="916">
        <v>22217.288793230036</v>
      </c>
      <c r="E43" s="916">
        <v>211103.96269702219</v>
      </c>
      <c r="F43" s="916">
        <v>6836.6158598199972</v>
      </c>
      <c r="G43" s="916">
        <v>175.83600000000001</v>
      </c>
      <c r="H43" s="961">
        <v>449533.99999963224</v>
      </c>
      <c r="I43" s="465" t="s">
        <v>135</v>
      </c>
      <c r="J43" s="1564"/>
      <c r="P43" s="583">
        <v>209512</v>
      </c>
      <c r="Q43" s="583">
        <v>54741</v>
      </c>
      <c r="R43" s="583">
        <v>20593</v>
      </c>
      <c r="S43" s="583">
        <v>249</v>
      </c>
      <c r="T43" s="583">
        <v>0</v>
      </c>
      <c r="U43" s="583">
        <v>285095</v>
      </c>
      <c r="AD43">
        <v>277351.12182081438</v>
      </c>
    </row>
    <row r="44" spans="1:30" ht="30" customHeight="1" x14ac:dyDescent="0.35">
      <c r="A44" s="1555"/>
      <c r="B44" s="482" t="s">
        <v>2</v>
      </c>
      <c r="C44" s="916">
        <v>296427.7480745028</v>
      </c>
      <c r="D44" s="916">
        <v>27978.177031399991</v>
      </c>
      <c r="E44" s="916">
        <v>657170.65389909688</v>
      </c>
      <c r="F44" s="916">
        <v>4490.7931279999993</v>
      </c>
      <c r="G44" s="916">
        <v>0</v>
      </c>
      <c r="H44" s="961">
        <v>957147.99998549256</v>
      </c>
      <c r="I44" s="465" t="s">
        <v>136</v>
      </c>
      <c r="J44" s="1564"/>
      <c r="P44" s="583">
        <v>392465</v>
      </c>
      <c r="Q44" s="583">
        <v>27675</v>
      </c>
      <c r="R44" s="583">
        <v>386571</v>
      </c>
      <c r="S44" s="583">
        <v>6015</v>
      </c>
      <c r="T44" s="583">
        <v>0</v>
      </c>
      <c r="U44" s="583">
        <v>812719</v>
      </c>
      <c r="AD44">
        <v>60716.161254019877</v>
      </c>
    </row>
    <row r="45" spans="1:30" ht="30" customHeight="1" x14ac:dyDescent="0.35">
      <c r="A45" s="1555"/>
      <c r="B45" s="482" t="s">
        <v>462</v>
      </c>
      <c r="C45" s="916">
        <v>321.67226313000003</v>
      </c>
      <c r="D45" s="916">
        <v>0</v>
      </c>
      <c r="E45" s="916">
        <v>261636.32773548234</v>
      </c>
      <c r="F45" s="916">
        <v>0</v>
      </c>
      <c r="G45" s="916">
        <v>0</v>
      </c>
      <c r="H45" s="961">
        <v>261957.99999861233</v>
      </c>
      <c r="I45" s="1022" t="s">
        <v>460</v>
      </c>
      <c r="J45" s="1564"/>
      <c r="P45" s="583">
        <v>48730</v>
      </c>
      <c r="Q45" s="583">
        <v>691</v>
      </c>
      <c r="R45" s="583">
        <v>205900</v>
      </c>
      <c r="S45" s="583">
        <v>1542</v>
      </c>
      <c r="T45" s="583">
        <v>0</v>
      </c>
      <c r="U45" s="583">
        <v>256863</v>
      </c>
      <c r="AD45">
        <v>235695.19686269099</v>
      </c>
    </row>
    <row r="46" spans="1:30" ht="30" customHeight="1" thickBot="1" x14ac:dyDescent="0.4">
      <c r="A46" s="1555"/>
      <c r="B46" s="487" t="s">
        <v>5</v>
      </c>
      <c r="C46" s="922">
        <v>232.59941828900006</v>
      </c>
      <c r="D46" s="922">
        <v>0</v>
      </c>
      <c r="E46" s="922">
        <v>38599.586291795771</v>
      </c>
      <c r="F46" s="922">
        <v>0</v>
      </c>
      <c r="G46" s="922">
        <v>0</v>
      </c>
      <c r="H46" s="963">
        <v>38827.999995798804</v>
      </c>
      <c r="I46" s="455" t="s">
        <v>137</v>
      </c>
      <c r="J46" s="1564"/>
      <c r="P46" s="583">
        <v>303</v>
      </c>
      <c r="Q46" s="583">
        <v>0</v>
      </c>
      <c r="R46" s="583">
        <v>281043</v>
      </c>
      <c r="S46" s="583">
        <v>161</v>
      </c>
      <c r="T46" s="583">
        <v>0</v>
      </c>
      <c r="U46" s="583">
        <v>281507</v>
      </c>
      <c r="AD46">
        <v>490263.23863856675</v>
      </c>
    </row>
    <row r="47" spans="1:30" ht="30" customHeight="1" thickTop="1" thickBot="1" x14ac:dyDescent="0.4">
      <c r="A47" s="1562"/>
      <c r="B47" s="1059" t="s">
        <v>21</v>
      </c>
      <c r="C47" s="1060">
        <v>1320935.830940576</v>
      </c>
      <c r="D47" s="1060">
        <v>237816.37461410239</v>
      </c>
      <c r="E47" s="1060">
        <v>1185136.674431131</v>
      </c>
      <c r="F47" s="1060">
        <v>15105.110579684004</v>
      </c>
      <c r="G47" s="1060">
        <v>1396.4982011</v>
      </c>
      <c r="H47" s="596">
        <v>2535662.9999164115</v>
      </c>
      <c r="I47" s="647" t="s">
        <v>33</v>
      </c>
      <c r="J47" s="1565"/>
      <c r="P47" s="583">
        <v>10514</v>
      </c>
      <c r="Q47" s="583">
        <v>0</v>
      </c>
      <c r="R47" s="583">
        <v>221429</v>
      </c>
      <c r="S47" s="583">
        <v>1084</v>
      </c>
      <c r="T47" s="583">
        <v>0</v>
      </c>
      <c r="U47" s="583">
        <v>233028</v>
      </c>
      <c r="AD47">
        <v>81185.36694433901</v>
      </c>
    </row>
    <row r="48" spans="1:30" ht="15.75" thickTop="1" x14ac:dyDescent="0.25">
      <c r="A48" s="621" t="s">
        <v>563</v>
      </c>
      <c r="J48" s="622" t="s">
        <v>564</v>
      </c>
      <c r="AD48">
        <v>580.97393466999995</v>
      </c>
    </row>
    <row r="49" spans="30:30" x14ac:dyDescent="0.25">
      <c r="AD49">
        <v>21716.446528569984</v>
      </c>
    </row>
  </sheetData>
  <mergeCells count="18">
    <mergeCell ref="A40:A47"/>
    <mergeCell ref="J40:J47"/>
    <mergeCell ref="A32:A39"/>
    <mergeCell ref="J32:J39"/>
    <mergeCell ref="A24:A31"/>
    <mergeCell ref="J24:J31"/>
    <mergeCell ref="A16:A23"/>
    <mergeCell ref="J8:J15"/>
    <mergeCell ref="J16:J23"/>
    <mergeCell ref="A1:J1"/>
    <mergeCell ref="A2:J2"/>
    <mergeCell ref="A4:A7"/>
    <mergeCell ref="B4:B7"/>
    <mergeCell ref="C4:H4"/>
    <mergeCell ref="I4:I7"/>
    <mergeCell ref="J4:J7"/>
    <mergeCell ref="C5:H5"/>
    <mergeCell ref="A8:A15"/>
  </mergeCells>
  <printOptions horizontalCentered="1"/>
  <pageMargins left="0.25" right="0.25" top="0.75" bottom="0.75" header="0.3" footer="0.3"/>
  <pageSetup paperSize="9" scale="52" orientation="portrait" r:id="rId1"/>
  <headerFooter>
    <oddFooter xml:space="preserve">&amp;C&amp;"-,Bold"&amp;14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1"/>
  <sheetViews>
    <sheetView rightToLeft="1" view="pageBreakPreview" topLeftCell="L7" zoomScale="60" workbookViewId="0">
      <selection activeCell="M8" sqref="M8:Y26"/>
    </sheetView>
  </sheetViews>
  <sheetFormatPr defaultRowHeight="15" x14ac:dyDescent="0.25"/>
  <cols>
    <col min="1" max="1" width="13.85546875" customWidth="1"/>
    <col min="2" max="2" width="17.85546875" customWidth="1"/>
    <col min="3" max="3" width="21.7109375" customWidth="1"/>
    <col min="4" max="4" width="17.140625" customWidth="1"/>
    <col min="5" max="6" width="18.140625" customWidth="1"/>
    <col min="7" max="7" width="17.85546875" customWidth="1"/>
    <col min="8" max="9" width="20.5703125" customWidth="1"/>
    <col min="10" max="10" width="14.28515625" customWidth="1"/>
    <col min="11" max="11" width="21.42578125" customWidth="1"/>
    <col min="12" max="12" width="16.85546875" customWidth="1"/>
    <col min="14" max="14" width="13.140625" customWidth="1"/>
    <col min="16" max="16" width="21.7109375" customWidth="1"/>
    <col min="17" max="17" width="19.140625" customWidth="1"/>
    <col min="18" max="18" width="24.5703125" customWidth="1"/>
    <col min="19" max="19" width="17" customWidth="1"/>
    <col min="22" max="22" width="24.140625" customWidth="1"/>
    <col min="23" max="23" width="25.7109375" customWidth="1"/>
    <col min="24" max="24" width="19.140625" customWidth="1"/>
  </cols>
  <sheetData>
    <row r="1" spans="1:12" ht="24" customHeight="1" x14ac:dyDescent="0.25">
      <c r="A1" s="1270" t="s">
        <v>679</v>
      </c>
      <c r="B1" s="1270"/>
      <c r="C1" s="1270"/>
      <c r="D1" s="1270"/>
      <c r="E1" s="1270"/>
      <c r="F1" s="1270"/>
      <c r="G1" s="1270"/>
      <c r="H1" s="1270"/>
      <c r="I1" s="1270"/>
      <c r="J1" s="1270"/>
      <c r="K1" s="1270"/>
      <c r="L1" s="1270"/>
    </row>
    <row r="2" spans="1:12" ht="25.5" customHeight="1" x14ac:dyDescent="0.25">
      <c r="A2" s="1298" t="s">
        <v>680</v>
      </c>
      <c r="B2" s="1298"/>
      <c r="C2" s="1298"/>
      <c r="D2" s="1298"/>
      <c r="E2" s="1298"/>
      <c r="F2" s="1298"/>
      <c r="G2" s="1298"/>
      <c r="H2" s="1298"/>
      <c r="I2" s="1298"/>
      <c r="J2" s="1298"/>
      <c r="K2" s="1298"/>
      <c r="L2" s="1298"/>
    </row>
    <row r="3" spans="1:12" ht="19.5" customHeight="1" thickBot="1" x14ac:dyDescent="0.3">
      <c r="A3" s="30" t="s">
        <v>436</v>
      </c>
      <c r="B3" s="30"/>
      <c r="C3" s="218"/>
      <c r="D3" s="218"/>
      <c r="E3" s="218"/>
      <c r="F3" s="218"/>
      <c r="G3" s="218"/>
      <c r="H3" s="218"/>
      <c r="I3" s="218"/>
      <c r="J3" s="218"/>
      <c r="K3" s="218"/>
      <c r="L3" s="218" t="s">
        <v>437</v>
      </c>
    </row>
    <row r="4" spans="1:12" ht="18" customHeight="1" thickTop="1" x14ac:dyDescent="0.25">
      <c r="A4" s="1445" t="s">
        <v>37</v>
      </c>
      <c r="B4" s="1568" t="s">
        <v>210</v>
      </c>
      <c r="C4" s="1569"/>
      <c r="D4" s="1569"/>
      <c r="E4" s="1569"/>
      <c r="F4" s="1569"/>
      <c r="G4" s="1569"/>
      <c r="H4" s="1569"/>
      <c r="I4" s="1570"/>
      <c r="J4" s="1577" t="s">
        <v>211</v>
      </c>
      <c r="K4" s="1577" t="s">
        <v>40</v>
      </c>
      <c r="L4" s="1263" t="s">
        <v>74</v>
      </c>
    </row>
    <row r="5" spans="1:12" ht="21.95" customHeight="1" thickBot="1" x14ac:dyDescent="0.3">
      <c r="A5" s="1446"/>
      <c r="B5" s="1571" t="s">
        <v>407</v>
      </c>
      <c r="C5" s="1572"/>
      <c r="D5" s="1572"/>
      <c r="E5" s="1572"/>
      <c r="F5" s="1572"/>
      <c r="G5" s="1572"/>
      <c r="H5" s="1572"/>
      <c r="I5" s="1573"/>
      <c r="J5" s="1578"/>
      <c r="K5" s="1575"/>
      <c r="L5" s="1295"/>
    </row>
    <row r="6" spans="1:12" ht="21.95" customHeight="1" thickBot="1" x14ac:dyDescent="0.3">
      <c r="A6" s="1446"/>
      <c r="B6" s="858" t="s">
        <v>511</v>
      </c>
      <c r="C6" s="858" t="s">
        <v>469</v>
      </c>
      <c r="D6" s="1582" t="s">
        <v>446</v>
      </c>
      <c r="E6" s="1583"/>
      <c r="F6" s="1586" t="s">
        <v>705</v>
      </c>
      <c r="G6" s="1525" t="s">
        <v>1</v>
      </c>
      <c r="H6" s="1526"/>
      <c r="I6" s="1528"/>
      <c r="J6" s="1578"/>
      <c r="K6" s="1575"/>
      <c r="L6" s="1295"/>
    </row>
    <row r="7" spans="1:12" ht="18" customHeight="1" thickBot="1" x14ac:dyDescent="0.3">
      <c r="A7" s="1446"/>
      <c r="B7" s="986" t="s">
        <v>540</v>
      </c>
      <c r="C7" s="986" t="s">
        <v>541</v>
      </c>
      <c r="D7" s="1584" t="s">
        <v>456</v>
      </c>
      <c r="E7" s="1585"/>
      <c r="F7" s="1446"/>
      <c r="G7" s="1501" t="s">
        <v>135</v>
      </c>
      <c r="H7" s="1581"/>
      <c r="I7" s="1503"/>
      <c r="J7" s="1579" t="s">
        <v>681</v>
      </c>
      <c r="K7" s="1575" t="s">
        <v>682</v>
      </c>
      <c r="L7" s="1295"/>
    </row>
    <row r="8" spans="1:12" ht="54" customHeight="1" thickTop="1" thickBot="1" x14ac:dyDescent="0.3">
      <c r="A8" s="1447"/>
      <c r="B8" s="294" t="s">
        <v>212</v>
      </c>
      <c r="C8" s="1072" t="s">
        <v>212</v>
      </c>
      <c r="D8" s="1071" t="s">
        <v>486</v>
      </c>
      <c r="E8" s="1072" t="s">
        <v>487</v>
      </c>
      <c r="F8" s="1447"/>
      <c r="G8" s="295" t="s">
        <v>488</v>
      </c>
      <c r="H8" s="294" t="s">
        <v>489</v>
      </c>
      <c r="I8" s="296" t="s">
        <v>490</v>
      </c>
      <c r="J8" s="1580"/>
      <c r="K8" s="1576"/>
      <c r="L8" s="1264"/>
    </row>
    <row r="9" spans="1:12" ht="27" customHeight="1" thickTop="1" x14ac:dyDescent="0.25">
      <c r="A9" s="375" t="s">
        <v>48</v>
      </c>
      <c r="B9" s="988">
        <v>24808.835822399964</v>
      </c>
      <c r="C9" s="1031">
        <v>4873.1641793999997</v>
      </c>
      <c r="D9" s="1031">
        <v>213.09090912000033</v>
      </c>
      <c r="E9" s="1031">
        <v>79.909090919999969</v>
      </c>
      <c r="F9" s="1031">
        <v>293.00000004000071</v>
      </c>
      <c r="G9" s="1031">
        <v>1865.0365453400052</v>
      </c>
      <c r="H9" s="1031">
        <v>2111.3621268000065</v>
      </c>
      <c r="I9" s="1031">
        <v>1319.6013292500018</v>
      </c>
      <c r="J9" s="1032">
        <v>5296.0000013900262</v>
      </c>
      <c r="K9" s="1032">
        <v>35271.000003230067</v>
      </c>
      <c r="L9" s="441" t="s">
        <v>138</v>
      </c>
    </row>
    <row r="10" spans="1:12" ht="27" customHeight="1" x14ac:dyDescent="0.25">
      <c r="A10" s="482" t="s">
        <v>6</v>
      </c>
      <c r="B10" s="968">
        <v>14519.700003600012</v>
      </c>
      <c r="C10" s="1033">
        <v>1613.3000004000003</v>
      </c>
      <c r="D10" s="1033">
        <v>232.46666665200021</v>
      </c>
      <c r="E10" s="1033">
        <v>84.533333327999955</v>
      </c>
      <c r="F10" s="1033">
        <v>316.99999997999998</v>
      </c>
      <c r="G10" s="1033">
        <v>5399.1451610600134</v>
      </c>
      <c r="H10" s="1033">
        <v>5263.0322578400128</v>
      </c>
      <c r="I10" s="1033">
        <v>3402.8225805000047</v>
      </c>
      <c r="J10" s="1034">
        <v>14064.99999940005</v>
      </c>
      <c r="K10" s="1034">
        <v>30515.000003380097</v>
      </c>
      <c r="L10" s="443" t="s">
        <v>139</v>
      </c>
    </row>
    <row r="11" spans="1:12" ht="27" customHeight="1" x14ac:dyDescent="0.25">
      <c r="A11" s="376" t="s">
        <v>7</v>
      </c>
      <c r="B11" s="991">
        <v>17004.958679999985</v>
      </c>
      <c r="C11" s="1035">
        <v>3571.0413227999989</v>
      </c>
      <c r="D11" s="1035">
        <v>592.25454544899992</v>
      </c>
      <c r="E11" s="1035">
        <v>475.7454545409999</v>
      </c>
      <c r="F11" s="1035">
        <v>1067.9999999899999</v>
      </c>
      <c r="G11" s="1035">
        <v>6306.4077672000067</v>
      </c>
      <c r="H11" s="1035">
        <v>6831.9417478000096</v>
      </c>
      <c r="I11" s="1035">
        <v>3100.6504855399971</v>
      </c>
      <c r="J11" s="1036">
        <v>16239.000000539922</v>
      </c>
      <c r="K11" s="1036">
        <v>37883.000003330169</v>
      </c>
      <c r="L11" s="317" t="s">
        <v>510</v>
      </c>
    </row>
    <row r="12" spans="1:12" ht="27" customHeight="1" x14ac:dyDescent="0.25">
      <c r="A12" s="482" t="s">
        <v>46</v>
      </c>
      <c r="B12" s="968">
        <v>6757.9473676000043</v>
      </c>
      <c r="C12" s="1033">
        <v>3119.0526311999993</v>
      </c>
      <c r="D12" s="1033">
        <v>548.86363639500041</v>
      </c>
      <c r="E12" s="1033">
        <v>326.13636365499997</v>
      </c>
      <c r="F12" s="1033">
        <v>875.00000005000106</v>
      </c>
      <c r="G12" s="1033">
        <v>2704.6153847999976</v>
      </c>
      <c r="H12" s="1033">
        <v>2930.0000001999961</v>
      </c>
      <c r="I12" s="1033">
        <v>1104.3846154599994</v>
      </c>
      <c r="J12" s="1034">
        <v>6739.0000004599697</v>
      </c>
      <c r="K12" s="1034">
        <v>17490.999999309934</v>
      </c>
      <c r="L12" s="443" t="s">
        <v>141</v>
      </c>
    </row>
    <row r="13" spans="1:12" ht="27" customHeight="1" x14ac:dyDescent="0.25">
      <c r="A13" s="376" t="s">
        <v>9</v>
      </c>
      <c r="B13" s="991">
        <v>335662.11758399929</v>
      </c>
      <c r="C13" s="1035">
        <v>132761.88232799983</v>
      </c>
      <c r="D13" s="1035">
        <v>14419.283024899954</v>
      </c>
      <c r="E13" s="1035">
        <v>2074.7169819999999</v>
      </c>
      <c r="F13" s="1035">
        <v>16494.000006899947</v>
      </c>
      <c r="G13" s="1035">
        <v>85600.591303499968</v>
      </c>
      <c r="H13" s="1035">
        <v>85161.613912199973</v>
      </c>
      <c r="I13" s="1035">
        <v>81649.79478180001</v>
      </c>
      <c r="J13" s="1036">
        <v>252411.99999749821</v>
      </c>
      <c r="K13" s="1036">
        <v>737329.99991640856</v>
      </c>
      <c r="L13" s="317" t="s">
        <v>142</v>
      </c>
    </row>
    <row r="14" spans="1:12" ht="27" customHeight="1" x14ac:dyDescent="0.25">
      <c r="A14" s="482" t="s">
        <v>10</v>
      </c>
      <c r="B14" s="968">
        <v>20545.533337199977</v>
      </c>
      <c r="C14" s="1033">
        <v>708.46666679999998</v>
      </c>
      <c r="D14" s="1033">
        <v>288.26000000000016</v>
      </c>
      <c r="E14" s="1033">
        <v>208.73999999999998</v>
      </c>
      <c r="F14" s="1033">
        <v>497.00000000000131</v>
      </c>
      <c r="G14" s="1033">
        <v>10169.117647500012</v>
      </c>
      <c r="H14" s="1033">
        <v>9491.1764710000043</v>
      </c>
      <c r="I14" s="1033">
        <v>3389.7058824999986</v>
      </c>
      <c r="J14" s="1034">
        <v>23050.000000999979</v>
      </c>
      <c r="K14" s="1034">
        <v>44801.000005000315</v>
      </c>
      <c r="L14" s="443" t="s">
        <v>143</v>
      </c>
    </row>
    <row r="15" spans="1:12" ht="27" customHeight="1" x14ac:dyDescent="0.25">
      <c r="A15" s="376" t="s">
        <v>11</v>
      </c>
      <c r="B15" s="991">
        <v>11024.5537221</v>
      </c>
      <c r="C15" s="1035">
        <v>4308.4462822000005</v>
      </c>
      <c r="D15" s="1035">
        <v>158.9716981309999</v>
      </c>
      <c r="E15" s="1035">
        <v>252.02830191499979</v>
      </c>
      <c r="F15" s="1035">
        <v>411.00000004599963</v>
      </c>
      <c r="G15" s="1035">
        <v>6561.903940499993</v>
      </c>
      <c r="H15" s="1035">
        <v>6687.2906399999929</v>
      </c>
      <c r="I15" s="1035">
        <v>3719.8054184999964</v>
      </c>
      <c r="J15" s="1036">
        <v>16968.999999000171</v>
      </c>
      <c r="K15" s="1036">
        <v>32713.000003346082</v>
      </c>
      <c r="L15" s="317" t="s">
        <v>144</v>
      </c>
    </row>
    <row r="16" spans="1:12" ht="27" customHeight="1" x14ac:dyDescent="0.25">
      <c r="A16" s="482" t="s">
        <v>12</v>
      </c>
      <c r="B16" s="968">
        <v>8029.5583336100053</v>
      </c>
      <c r="C16" s="1033">
        <v>3579.4416667900018</v>
      </c>
      <c r="D16" s="1033">
        <v>267.00000002999997</v>
      </c>
      <c r="E16" s="1033">
        <v>0</v>
      </c>
      <c r="F16" s="1033">
        <v>267.00000002999997</v>
      </c>
      <c r="G16" s="1033">
        <v>3639.9999996000079</v>
      </c>
      <c r="H16" s="1033">
        <v>4398.3333328500084</v>
      </c>
      <c r="I16" s="1033">
        <v>1516.6666664999989</v>
      </c>
      <c r="J16" s="1034">
        <v>9554.9999989499629</v>
      </c>
      <c r="K16" s="1034">
        <v>21430.99999937991</v>
      </c>
      <c r="L16" s="443" t="s">
        <v>145</v>
      </c>
    </row>
    <row r="17" spans="1:12" ht="27" customHeight="1" x14ac:dyDescent="0.25">
      <c r="A17" s="376" t="s">
        <v>13</v>
      </c>
      <c r="B17" s="991">
        <v>4548.6904761000042</v>
      </c>
      <c r="C17" s="1035">
        <v>1484.309523780001</v>
      </c>
      <c r="D17" s="1035">
        <v>243.23595507200031</v>
      </c>
      <c r="E17" s="1035">
        <v>2.7640449440000001</v>
      </c>
      <c r="F17" s="1035">
        <v>246.00000001600031</v>
      </c>
      <c r="G17" s="1035">
        <v>2664.9761910100074</v>
      </c>
      <c r="H17" s="1035">
        <v>2524.7142862200067</v>
      </c>
      <c r="I17" s="1035">
        <v>701.30952394999963</v>
      </c>
      <c r="J17" s="1036">
        <v>5891.000001180023</v>
      </c>
      <c r="K17" s="1036">
        <v>12170.000001075981</v>
      </c>
      <c r="L17" s="317" t="s">
        <v>146</v>
      </c>
    </row>
    <row r="18" spans="1:12" ht="27" customHeight="1" x14ac:dyDescent="0.25">
      <c r="A18" s="482" t="s">
        <v>49</v>
      </c>
      <c r="B18" s="968">
        <v>13925.953125</v>
      </c>
      <c r="C18" s="1033">
        <v>4263.046875</v>
      </c>
      <c r="D18" s="1033">
        <v>258.65979379499976</v>
      </c>
      <c r="E18" s="1033">
        <v>127.34020617599992</v>
      </c>
      <c r="F18" s="1033">
        <v>385.99999997100048</v>
      </c>
      <c r="G18" s="1033">
        <v>7957.1703707999777</v>
      </c>
      <c r="H18" s="1033">
        <v>7134.0148151999811</v>
      </c>
      <c r="I18" s="1033">
        <v>3429.8148149999956</v>
      </c>
      <c r="J18" s="1034">
        <v>18521.000001000055</v>
      </c>
      <c r="K18" s="1034">
        <v>37096.000000970904</v>
      </c>
      <c r="L18" s="443" t="s">
        <v>147</v>
      </c>
    </row>
    <row r="19" spans="1:12" ht="27" customHeight="1" x14ac:dyDescent="0.25">
      <c r="A19" s="376" t="s">
        <v>50</v>
      </c>
      <c r="B19" s="991">
        <v>15002.42975280003</v>
      </c>
      <c r="C19" s="1035">
        <v>1351.5702480000002</v>
      </c>
      <c r="D19" s="1035">
        <v>148</v>
      </c>
      <c r="E19" s="1035">
        <v>0</v>
      </c>
      <c r="F19" s="1035">
        <v>148</v>
      </c>
      <c r="G19" s="1035">
        <v>15835.733333419957</v>
      </c>
      <c r="H19" s="1035">
        <v>775.17575757999975</v>
      </c>
      <c r="I19" s="1035">
        <v>1661.090909099999</v>
      </c>
      <c r="J19" s="1036">
        <v>18272.000000099935</v>
      </c>
      <c r="K19" s="1036">
        <v>34774.000000899898</v>
      </c>
      <c r="L19" s="317" t="s">
        <v>148</v>
      </c>
    </row>
    <row r="20" spans="1:12" ht="27" customHeight="1" x14ac:dyDescent="0.25">
      <c r="A20" s="482" t="s">
        <v>51</v>
      </c>
      <c r="B20" s="968">
        <v>6264.7105260599947</v>
      </c>
      <c r="C20" s="1033">
        <v>2552.28947358</v>
      </c>
      <c r="D20" s="1033">
        <v>594.99999996400015</v>
      </c>
      <c r="E20" s="1033">
        <v>0</v>
      </c>
      <c r="F20" s="1033">
        <v>594.99999996400015</v>
      </c>
      <c r="G20" s="1033">
        <v>3933.3639700000049</v>
      </c>
      <c r="H20" s="1033">
        <v>3681.6286759200038</v>
      </c>
      <c r="I20" s="1033">
        <v>944.00735280000026</v>
      </c>
      <c r="J20" s="1034">
        <v>8558.9999987199699</v>
      </c>
      <c r="K20" s="1034">
        <v>17970.999998324001</v>
      </c>
      <c r="L20" s="443" t="s">
        <v>149</v>
      </c>
    </row>
    <row r="21" spans="1:12" ht="27" customHeight="1" x14ac:dyDescent="0.25">
      <c r="A21" s="376" t="s">
        <v>17</v>
      </c>
      <c r="B21" s="991">
        <v>9391.4262299600105</v>
      </c>
      <c r="C21" s="1035">
        <v>1417.5737705600002</v>
      </c>
      <c r="D21" s="1035">
        <v>576.99999997499935</v>
      </c>
      <c r="E21" s="1035">
        <v>0</v>
      </c>
      <c r="F21" s="1035">
        <v>576.99999997499935</v>
      </c>
      <c r="G21" s="1035">
        <v>4471.9148939999977</v>
      </c>
      <c r="H21" s="1035">
        <v>3242.1382981499974</v>
      </c>
      <c r="I21" s="1035">
        <v>2794.946808749999</v>
      </c>
      <c r="J21" s="1036">
        <v>10509.000000899992</v>
      </c>
      <c r="K21" s="1036">
        <v>21895.000001394928</v>
      </c>
      <c r="L21" s="317" t="s">
        <v>150</v>
      </c>
    </row>
    <row r="22" spans="1:12" ht="27" customHeight="1" x14ac:dyDescent="0.25">
      <c r="A22" s="482" t="s">
        <v>18</v>
      </c>
      <c r="B22" s="968">
        <v>17626.499996399965</v>
      </c>
      <c r="C22" s="1033">
        <v>1958.4999996000004</v>
      </c>
      <c r="D22" s="1033">
        <v>793.99999997999828</v>
      </c>
      <c r="E22" s="1033">
        <v>0</v>
      </c>
      <c r="F22" s="1033">
        <v>793.99999997999828</v>
      </c>
      <c r="G22" s="1033">
        <v>3236.4590160000093</v>
      </c>
      <c r="H22" s="1033">
        <v>2400.3737702000026</v>
      </c>
      <c r="I22" s="1033">
        <v>2589.1672128000041</v>
      </c>
      <c r="J22" s="1034">
        <v>8225.9999989999815</v>
      </c>
      <c r="K22" s="1034">
        <v>28604.999994979953</v>
      </c>
      <c r="L22" s="443" t="s">
        <v>151</v>
      </c>
    </row>
    <row r="23" spans="1:12" ht="27" customHeight="1" thickBot="1" x14ac:dyDescent="0.3">
      <c r="A23" s="483" t="s">
        <v>52</v>
      </c>
      <c r="B23" s="993">
        <v>34099.624996500017</v>
      </c>
      <c r="C23" s="1037">
        <v>4871.3749995000016</v>
      </c>
      <c r="D23" s="1037">
        <v>2337.9999999999991</v>
      </c>
      <c r="E23" s="1037">
        <v>0</v>
      </c>
      <c r="F23" s="1037">
        <v>2337.9999999999991</v>
      </c>
      <c r="G23" s="1037">
        <v>5872.3116884999999</v>
      </c>
      <c r="H23" s="1037">
        <v>5669.818182</v>
      </c>
      <c r="I23" s="1037">
        <v>4049.8701299999998</v>
      </c>
      <c r="J23" s="1038">
        <v>15592.000000500164</v>
      </c>
      <c r="K23" s="1038">
        <v>56900.999996499842</v>
      </c>
      <c r="L23" s="445" t="s">
        <v>152</v>
      </c>
    </row>
    <row r="24" spans="1:12" ht="27" customHeight="1" thickTop="1" thickBot="1" x14ac:dyDescent="0.3">
      <c r="A24" s="246" t="s">
        <v>265</v>
      </c>
      <c r="B24" s="1039">
        <v>539212.53995333705</v>
      </c>
      <c r="C24" s="1040">
        <v>172433.45996760824</v>
      </c>
      <c r="D24" s="1040">
        <v>21674.086229463213</v>
      </c>
      <c r="E24" s="1040">
        <v>3631.9137774789906</v>
      </c>
      <c r="F24" s="1040">
        <v>25306.000006942559</v>
      </c>
      <c r="G24" s="1040">
        <v>166218.74721323425</v>
      </c>
      <c r="H24" s="1040">
        <v>148302.6142739614</v>
      </c>
      <c r="I24" s="1040">
        <v>115373.63851245094</v>
      </c>
      <c r="J24" s="1041">
        <v>429894.99999963091</v>
      </c>
      <c r="K24" s="1041">
        <v>1166846.9999275364</v>
      </c>
      <c r="L24" s="285" t="s">
        <v>33</v>
      </c>
    </row>
    <row r="25" spans="1:12" ht="27" customHeight="1" thickTop="1" x14ac:dyDescent="0.25">
      <c r="A25" s="1465" t="s">
        <v>505</v>
      </c>
      <c r="B25" s="1465"/>
      <c r="C25" s="124"/>
      <c r="D25" s="124"/>
      <c r="E25" s="124"/>
      <c r="F25" s="124"/>
      <c r="G25" s="124"/>
      <c r="H25" s="124"/>
      <c r="I25" s="124"/>
      <c r="J25" s="520"/>
      <c r="K25" s="1574" t="s">
        <v>492</v>
      </c>
      <c r="L25" s="1574"/>
    </row>
    <row r="26" spans="1:12" ht="27" customHeight="1" x14ac:dyDescent="0.25">
      <c r="A26" s="564" t="s">
        <v>493</v>
      </c>
      <c r="B26" s="1061">
        <v>15114.000000000027</v>
      </c>
      <c r="C26" s="1062">
        <v>0</v>
      </c>
      <c r="D26" s="1062">
        <v>0</v>
      </c>
      <c r="E26" s="1062">
        <v>0</v>
      </c>
      <c r="F26" s="1062">
        <v>0</v>
      </c>
      <c r="G26" s="1062">
        <v>1614.6000000000031</v>
      </c>
      <c r="H26" s="1062">
        <v>777.40000000000055</v>
      </c>
      <c r="I26" s="1062">
        <v>0</v>
      </c>
      <c r="J26" s="1063">
        <v>2392.0000000000055</v>
      </c>
      <c r="K26" s="1063">
        <v>17505.999999999913</v>
      </c>
      <c r="L26" s="452" t="s">
        <v>496</v>
      </c>
    </row>
    <row r="27" spans="1:12" ht="27" customHeight="1" x14ac:dyDescent="0.25">
      <c r="A27" s="484" t="s">
        <v>494</v>
      </c>
      <c r="B27" s="966">
        <v>24664.000003499947</v>
      </c>
      <c r="C27" s="1066">
        <v>0</v>
      </c>
      <c r="D27" s="1066">
        <v>19625.000003999998</v>
      </c>
      <c r="E27" s="1066">
        <v>0</v>
      </c>
      <c r="F27" s="1066">
        <v>19625.000003999998</v>
      </c>
      <c r="G27" s="1066">
        <v>3103.5959999999968</v>
      </c>
      <c r="H27" s="1066">
        <v>5172.6600000000017</v>
      </c>
      <c r="I27" s="1066">
        <v>66.744</v>
      </c>
      <c r="J27" s="1067">
        <v>8343.0000000000255</v>
      </c>
      <c r="K27" s="1067">
        <v>52632.000007500355</v>
      </c>
      <c r="L27" s="453" t="s">
        <v>497</v>
      </c>
    </row>
    <row r="28" spans="1:12" ht="27" customHeight="1" thickBot="1" x14ac:dyDescent="0.3">
      <c r="A28" s="487" t="s">
        <v>495</v>
      </c>
      <c r="B28" s="971">
        <v>30760.000001499957</v>
      </c>
      <c r="C28" s="1064">
        <v>0</v>
      </c>
      <c r="D28" s="1064">
        <v>960</v>
      </c>
      <c r="E28" s="1064">
        <v>120</v>
      </c>
      <c r="F28" s="1064">
        <v>1080</v>
      </c>
      <c r="G28" s="1064">
        <v>3561.599999999999</v>
      </c>
      <c r="H28" s="1064">
        <v>3704.0639999999989</v>
      </c>
      <c r="I28" s="1064">
        <v>1638.3359999999996</v>
      </c>
      <c r="J28" s="1065">
        <v>8903.9999999999982</v>
      </c>
      <c r="K28" s="1065">
        <v>40744.000001500164</v>
      </c>
      <c r="L28" s="455" t="s">
        <v>498</v>
      </c>
    </row>
    <row r="29" spans="1:12" ht="27" customHeight="1" thickTop="1" thickBot="1" x14ac:dyDescent="0.3">
      <c r="A29" s="104" t="s">
        <v>265</v>
      </c>
      <c r="B29" s="1068">
        <v>70538.000005000184</v>
      </c>
      <c r="C29" s="1069">
        <v>0</v>
      </c>
      <c r="D29" s="1069">
        <v>20585.000003999998</v>
      </c>
      <c r="E29" s="1069">
        <v>120</v>
      </c>
      <c r="F29" s="1069">
        <v>20705.000003999998</v>
      </c>
      <c r="G29" s="1069">
        <v>8279.7959999999985</v>
      </c>
      <c r="H29" s="1069">
        <v>9654.1240000000089</v>
      </c>
      <c r="I29" s="1069">
        <v>1705.0799999999995</v>
      </c>
      <c r="J29" s="1070">
        <v>19639.000000000149</v>
      </c>
      <c r="K29" s="1070">
        <v>110882.00000899936</v>
      </c>
      <c r="L29" s="567" t="s">
        <v>33</v>
      </c>
    </row>
    <row r="30" spans="1:12" ht="27" customHeight="1" thickTop="1" thickBot="1" x14ac:dyDescent="0.3">
      <c r="A30" s="246" t="s">
        <v>502</v>
      </c>
      <c r="B30" s="1039">
        <v>609750.53995832533</v>
      </c>
      <c r="C30" s="1039">
        <v>172433.45996760824</v>
      </c>
      <c r="D30" s="1039">
        <v>42259.086233463684</v>
      </c>
      <c r="E30" s="1039">
        <v>3751.9137774789906</v>
      </c>
      <c r="F30" s="1039">
        <v>46011.000010942749</v>
      </c>
      <c r="G30" s="1039">
        <v>174498.54321323635</v>
      </c>
      <c r="H30" s="1039">
        <v>157956.73827396345</v>
      </c>
      <c r="I30" s="1039">
        <v>117078.71851245091</v>
      </c>
      <c r="J30" s="1039">
        <v>449533.99999963224</v>
      </c>
      <c r="K30" s="1039">
        <v>1277728.9999366077</v>
      </c>
      <c r="L30" s="285" t="s">
        <v>261</v>
      </c>
    </row>
    <row r="31" spans="1:12" ht="15.75" thickTop="1" x14ac:dyDescent="0.25"/>
  </sheetData>
  <mergeCells count="17">
    <mergeCell ref="F6:F8"/>
    <mergeCell ref="A1:L1"/>
    <mergeCell ref="A2:L2"/>
    <mergeCell ref="B4:I4"/>
    <mergeCell ref="B5:I5"/>
    <mergeCell ref="A25:B25"/>
    <mergeCell ref="K25:L25"/>
    <mergeCell ref="K7:K8"/>
    <mergeCell ref="A4:A8"/>
    <mergeCell ref="J4:J6"/>
    <mergeCell ref="K4:K6"/>
    <mergeCell ref="L4:L8"/>
    <mergeCell ref="G6:I6"/>
    <mergeCell ref="J7:J8"/>
    <mergeCell ref="G7:I7"/>
    <mergeCell ref="D6:E6"/>
    <mergeCell ref="D7:E7"/>
  </mergeCells>
  <printOptions horizontalCentered="1"/>
  <pageMargins left="0.25" right="0.25" top="0.75" bottom="0.75" header="0.3" footer="0.3"/>
  <pageSetup paperSize="9" scale="62" orientation="landscape" r:id="rId1"/>
  <headerFooter>
    <oddFooter xml:space="preserve">&amp;C&amp;"-,Bold"&amp;14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31"/>
  <sheetViews>
    <sheetView rightToLeft="1" view="pageBreakPreview" topLeftCell="A16" zoomScale="60" workbookViewId="0">
      <selection activeCell="B5" sqref="B5:J5"/>
    </sheetView>
  </sheetViews>
  <sheetFormatPr defaultRowHeight="15" x14ac:dyDescent="0.25"/>
  <cols>
    <col min="1" max="1" width="19.42578125" customWidth="1"/>
    <col min="2" max="2" width="20.140625" customWidth="1"/>
    <col min="3" max="3" width="19" customWidth="1"/>
    <col min="4" max="4" width="18.5703125" customWidth="1"/>
    <col min="5" max="5" width="20.85546875" customWidth="1"/>
    <col min="6" max="6" width="23.5703125" customWidth="1"/>
    <col min="7" max="7" width="23.42578125" customWidth="1"/>
    <col min="8" max="8" width="25.42578125" customWidth="1"/>
    <col min="9" max="9" width="22.140625" customWidth="1"/>
    <col min="10" max="10" width="24.140625" customWidth="1"/>
    <col min="11" max="11" width="25.5703125" customWidth="1"/>
    <col min="12" max="12" width="26.5703125" customWidth="1"/>
    <col min="15" max="15" width="22.42578125" customWidth="1"/>
    <col min="16" max="16" width="23.5703125" customWidth="1"/>
    <col min="17" max="17" width="22.140625" customWidth="1"/>
    <col min="18" max="18" width="19.140625" customWidth="1"/>
    <col min="20" max="20" width="3.140625" customWidth="1"/>
    <col min="21" max="21" width="21.5703125" customWidth="1"/>
    <col min="22" max="22" width="15" customWidth="1"/>
    <col min="23" max="23" width="18.7109375" customWidth="1"/>
  </cols>
  <sheetData>
    <row r="1" spans="1:23" ht="30" customHeight="1" x14ac:dyDescent="0.25">
      <c r="A1" s="1335" t="s">
        <v>683</v>
      </c>
      <c r="B1" s="1335"/>
      <c r="C1" s="1335"/>
      <c r="D1" s="1335"/>
      <c r="E1" s="1335"/>
      <c r="F1" s="1335"/>
      <c r="G1" s="1335"/>
      <c r="H1" s="1335"/>
      <c r="I1" s="1335"/>
      <c r="J1" s="1335"/>
      <c r="K1" s="1335"/>
      <c r="L1" s="1335"/>
    </row>
    <row r="2" spans="1:23" ht="26.25" customHeight="1" x14ac:dyDescent="0.25">
      <c r="A2" s="1280" t="s">
        <v>684</v>
      </c>
      <c r="B2" s="1280"/>
      <c r="C2" s="1280"/>
      <c r="D2" s="1280"/>
      <c r="E2" s="1280"/>
      <c r="F2" s="1280"/>
      <c r="G2" s="1280"/>
      <c r="H2" s="1280"/>
      <c r="I2" s="1280"/>
      <c r="J2" s="1280"/>
      <c r="K2" s="1280"/>
      <c r="L2" s="1280"/>
    </row>
    <row r="3" spans="1:23" ht="24" customHeight="1" thickBot="1" x14ac:dyDescent="0.3">
      <c r="A3" s="1167" t="s">
        <v>438</v>
      </c>
      <c r="B3" s="1167"/>
      <c r="C3" s="218"/>
      <c r="D3" s="218"/>
      <c r="E3" s="218"/>
      <c r="F3" s="218"/>
      <c r="G3" s="218"/>
      <c r="H3" s="218"/>
      <c r="I3" s="218"/>
      <c r="J3" s="218"/>
      <c r="K3" s="218"/>
      <c r="L3" s="218" t="s">
        <v>439</v>
      </c>
    </row>
    <row r="4" spans="1:23" ht="30" customHeight="1" thickTop="1" x14ac:dyDescent="0.25">
      <c r="A4" s="1445" t="s">
        <v>37</v>
      </c>
      <c r="B4" s="1467" t="s">
        <v>285</v>
      </c>
      <c r="C4" s="1437"/>
      <c r="D4" s="1437"/>
      <c r="E4" s="1437"/>
      <c r="F4" s="1437"/>
      <c r="G4" s="1437"/>
      <c r="H4" s="1437"/>
      <c r="I4" s="1437"/>
      <c r="J4" s="1445"/>
      <c r="K4" s="1577" t="s">
        <v>41</v>
      </c>
      <c r="L4" s="1263" t="s">
        <v>74</v>
      </c>
    </row>
    <row r="5" spans="1:23" ht="24" customHeight="1" thickBot="1" x14ac:dyDescent="0.3">
      <c r="A5" s="1446"/>
      <c r="B5" s="1591" t="s">
        <v>408</v>
      </c>
      <c r="C5" s="1592"/>
      <c r="D5" s="1592"/>
      <c r="E5" s="1592"/>
      <c r="F5" s="1592"/>
      <c r="G5" s="1592"/>
      <c r="H5" s="1592"/>
      <c r="I5" s="1592"/>
      <c r="J5" s="1593"/>
      <c r="K5" s="1575"/>
      <c r="L5" s="1295"/>
    </row>
    <row r="6" spans="1:23" ht="36.75" customHeight="1" thickTop="1" thickBot="1" x14ac:dyDescent="0.3">
      <c r="A6" s="1446"/>
      <c r="B6" s="859" t="s">
        <v>2</v>
      </c>
      <c r="C6" s="1597" t="s">
        <v>447</v>
      </c>
      <c r="D6" s="1598"/>
      <c r="E6" s="1599"/>
      <c r="F6" s="297" t="s">
        <v>466</v>
      </c>
      <c r="G6" s="1600" t="s">
        <v>5</v>
      </c>
      <c r="H6" s="1601"/>
      <c r="I6" s="1602"/>
      <c r="J6" s="297" t="s">
        <v>213</v>
      </c>
      <c r="K6" s="1575"/>
      <c r="L6" s="1295"/>
    </row>
    <row r="7" spans="1:23" ht="35.25" customHeight="1" thickBot="1" x14ac:dyDescent="0.3">
      <c r="A7" s="1446"/>
      <c r="B7" s="987" t="s">
        <v>136</v>
      </c>
      <c r="C7" s="1587" t="s">
        <v>465</v>
      </c>
      <c r="D7" s="1588"/>
      <c r="E7" s="1589"/>
      <c r="F7" s="1594" t="s">
        <v>467</v>
      </c>
      <c r="G7" s="1501" t="s">
        <v>137</v>
      </c>
      <c r="H7" s="1581"/>
      <c r="I7" s="1503"/>
      <c r="J7" s="1594" t="s">
        <v>269</v>
      </c>
      <c r="K7" s="1575" t="s">
        <v>685</v>
      </c>
      <c r="L7" s="1295"/>
    </row>
    <row r="8" spans="1:23" ht="27" customHeight="1" thickTop="1" thickBot="1" x14ac:dyDescent="0.3">
      <c r="A8" s="1447"/>
      <c r="B8" s="298" t="s">
        <v>214</v>
      </c>
      <c r="C8" s="294" t="s">
        <v>215</v>
      </c>
      <c r="D8" s="294" t="s">
        <v>216</v>
      </c>
      <c r="E8" s="294" t="s">
        <v>217</v>
      </c>
      <c r="F8" s="1595"/>
      <c r="G8" s="294" t="s">
        <v>218</v>
      </c>
      <c r="H8" s="294" t="s">
        <v>270</v>
      </c>
      <c r="I8" s="294" t="s">
        <v>219</v>
      </c>
      <c r="J8" s="1596"/>
      <c r="K8" s="1576"/>
      <c r="L8" s="1264"/>
    </row>
    <row r="9" spans="1:23" ht="35.1" customHeight="1" thickTop="1" x14ac:dyDescent="0.35">
      <c r="A9" s="375" t="s">
        <v>48</v>
      </c>
      <c r="B9" s="915">
        <v>55425.0000059999</v>
      </c>
      <c r="C9" s="915">
        <v>6406.5123972000001</v>
      </c>
      <c r="D9" s="915">
        <v>12990.983472100019</v>
      </c>
      <c r="E9" s="915">
        <v>2135.5041323999999</v>
      </c>
      <c r="F9" s="915">
        <v>21533.000001700038</v>
      </c>
      <c r="G9" s="915">
        <v>241.09473684800011</v>
      </c>
      <c r="H9" s="915">
        <v>159.29473684600006</v>
      </c>
      <c r="I9" s="915">
        <v>8.6105263159999996</v>
      </c>
      <c r="J9" s="915">
        <v>409.00000001000018</v>
      </c>
      <c r="K9" s="1001">
        <v>77367.000007709925</v>
      </c>
      <c r="L9" s="441" t="s">
        <v>138</v>
      </c>
      <c r="O9" s="582">
        <v>15782.047461200022</v>
      </c>
      <c r="P9" s="582">
        <v>4581.8847467999976</v>
      </c>
      <c r="Q9" s="582">
        <v>9291.0440699000083</v>
      </c>
      <c r="R9" s="582">
        <v>1527.2949156000002</v>
      </c>
      <c r="U9" s="582">
        <v>7127.3762728000038</v>
      </c>
      <c r="V9" s="582">
        <v>4709.1593230999988</v>
      </c>
      <c r="W9" s="582">
        <v>254.54915260000001</v>
      </c>
    </row>
    <row r="10" spans="1:23" ht="35.1" customHeight="1" x14ac:dyDescent="0.35">
      <c r="A10" s="482" t="s">
        <v>6</v>
      </c>
      <c r="B10" s="916">
        <v>28556.000003999921</v>
      </c>
      <c r="C10" s="916">
        <v>3036.7500003000014</v>
      </c>
      <c r="D10" s="916">
        <v>269.93333336000001</v>
      </c>
      <c r="E10" s="916">
        <v>742.31666673999962</v>
      </c>
      <c r="F10" s="916">
        <v>4049.0000004000071</v>
      </c>
      <c r="G10" s="916">
        <v>109.91999999999997</v>
      </c>
      <c r="H10" s="916">
        <v>247.32000000000031</v>
      </c>
      <c r="I10" s="916">
        <v>100.75999999999998</v>
      </c>
      <c r="J10" s="916">
        <v>457.9999999999996</v>
      </c>
      <c r="K10" s="916">
        <v>33063.000004399939</v>
      </c>
      <c r="L10" s="443" t="s">
        <v>139</v>
      </c>
      <c r="O10" s="582">
        <v>8871.3488376000205</v>
      </c>
      <c r="P10" s="582">
        <v>6653.5116281999999</v>
      </c>
      <c r="Q10" s="582">
        <v>591.42325584000002</v>
      </c>
      <c r="R10" s="582">
        <v>1626.41395356</v>
      </c>
      <c r="U10" s="582">
        <v>1774.26976752</v>
      </c>
      <c r="V10" s="582">
        <v>3992.1069769199999</v>
      </c>
      <c r="W10" s="582">
        <v>1626.41395356</v>
      </c>
    </row>
    <row r="11" spans="1:23" ht="35.1" customHeight="1" x14ac:dyDescent="0.35">
      <c r="A11" s="376" t="s">
        <v>7</v>
      </c>
      <c r="B11" s="917">
        <v>43422.999999000072</v>
      </c>
      <c r="C11" s="917">
        <v>3670.3225808000016</v>
      </c>
      <c r="D11" s="917">
        <v>3945.5967743600017</v>
      </c>
      <c r="E11" s="917">
        <v>3762.0806453200016</v>
      </c>
      <c r="F11" s="917">
        <v>11378.000000479971</v>
      </c>
      <c r="G11" s="917">
        <v>607.9816515399998</v>
      </c>
      <c r="H11" s="917">
        <v>349.26605513999988</v>
      </c>
      <c r="I11" s="917">
        <v>452.75229369999983</v>
      </c>
      <c r="J11" s="917">
        <v>1410.0000003800028</v>
      </c>
      <c r="K11" s="960">
        <v>56210.999999860032</v>
      </c>
      <c r="L11" s="317" t="s">
        <v>510</v>
      </c>
      <c r="O11" s="582">
        <v>12826.22122980003</v>
      </c>
      <c r="P11" s="582">
        <v>4205.3184359999987</v>
      </c>
      <c r="Q11" s="582">
        <v>4520.7173186999989</v>
      </c>
      <c r="R11" s="582">
        <v>4310.4513968999981</v>
      </c>
      <c r="U11" s="582">
        <v>4941.2491623000014</v>
      </c>
      <c r="V11" s="582">
        <v>2838.5899442999989</v>
      </c>
      <c r="W11" s="582">
        <v>3679.6536314999985</v>
      </c>
    </row>
    <row r="12" spans="1:23" ht="35.1" customHeight="1" x14ac:dyDescent="0.35">
      <c r="A12" s="482" t="s">
        <v>8</v>
      </c>
      <c r="B12" s="916">
        <v>32536.000004799949</v>
      </c>
      <c r="C12" s="916">
        <v>264.74380159999998</v>
      </c>
      <c r="D12" s="916">
        <v>8074.6859487999927</v>
      </c>
      <c r="E12" s="916">
        <v>7677.570246399996</v>
      </c>
      <c r="F12" s="916">
        <v>16016.999996800036</v>
      </c>
      <c r="G12" s="916">
        <v>234.81081081600013</v>
      </c>
      <c r="H12" s="916">
        <v>322.864864872</v>
      </c>
      <c r="I12" s="916">
        <v>528.32432433599956</v>
      </c>
      <c r="J12" s="916">
        <v>1086.0000000239984</v>
      </c>
      <c r="K12" s="916">
        <v>49639.000001623644</v>
      </c>
      <c r="L12" s="443" t="s">
        <v>141</v>
      </c>
      <c r="O12" s="582">
        <v>9486.6347304399733</v>
      </c>
      <c r="P12" s="582">
        <v>160.79041916</v>
      </c>
      <c r="Q12" s="582">
        <v>4904.1077843799967</v>
      </c>
      <c r="R12" s="582">
        <v>4662.9221556400007</v>
      </c>
      <c r="U12" s="582">
        <v>1929.4850299200004</v>
      </c>
      <c r="V12" s="582">
        <v>2653.0419161400005</v>
      </c>
      <c r="W12" s="582">
        <v>4341.3413173199997</v>
      </c>
    </row>
    <row r="13" spans="1:23" ht="35.1" customHeight="1" x14ac:dyDescent="0.35">
      <c r="A13" s="376" t="s">
        <v>9</v>
      </c>
      <c r="B13" s="917">
        <v>207435.99993300022</v>
      </c>
      <c r="C13" s="917">
        <v>24391.919596000043</v>
      </c>
      <c r="D13" s="917">
        <v>7761.0653259999999</v>
      </c>
      <c r="E13" s="917">
        <v>23006.015073500042</v>
      </c>
      <c r="F13" s="917">
        <v>55158.999995499857</v>
      </c>
      <c r="G13" s="917">
        <v>433.5408803700002</v>
      </c>
      <c r="H13" s="917">
        <v>164.44654083</v>
      </c>
      <c r="I13" s="917">
        <v>1779.0125780699955</v>
      </c>
      <c r="J13" s="917">
        <v>2376.9999992699913</v>
      </c>
      <c r="K13" s="960">
        <v>264971.99992777052</v>
      </c>
      <c r="L13" s="317" t="s">
        <v>142</v>
      </c>
      <c r="O13" s="582">
        <v>118202.51172059974</v>
      </c>
      <c r="P13" s="582">
        <v>60829.36275679995</v>
      </c>
      <c r="Q13" s="582">
        <v>19354.797240800002</v>
      </c>
      <c r="R13" s="582">
        <v>57373.148963799955</v>
      </c>
      <c r="U13" s="582">
        <v>20046.039999400004</v>
      </c>
      <c r="V13" s="582">
        <v>7603.670344600002</v>
      </c>
      <c r="W13" s="582">
        <v>82257.888273399862</v>
      </c>
    </row>
    <row r="14" spans="1:23" ht="35.1" customHeight="1" x14ac:dyDescent="0.35">
      <c r="A14" s="482" t="s">
        <v>10</v>
      </c>
      <c r="B14" s="916">
        <v>59414.999997400053</v>
      </c>
      <c r="C14" s="916">
        <v>810.3813560100001</v>
      </c>
      <c r="D14" s="916">
        <v>715.04237295000007</v>
      </c>
      <c r="E14" s="916">
        <v>4099.5762715799983</v>
      </c>
      <c r="F14" s="916">
        <v>5625.0000005400107</v>
      </c>
      <c r="G14" s="916">
        <v>50.490000000000009</v>
      </c>
      <c r="H14" s="916">
        <v>9.18</v>
      </c>
      <c r="I14" s="916">
        <v>399.32999999999936</v>
      </c>
      <c r="J14" s="916">
        <v>458.99999999999903</v>
      </c>
      <c r="K14" s="916">
        <v>65498.999997940053</v>
      </c>
      <c r="L14" s="443" t="s">
        <v>143</v>
      </c>
      <c r="O14" s="582">
        <v>14951.777783199994</v>
      </c>
      <c r="P14" s="582">
        <v>2083.4444451999998</v>
      </c>
      <c r="Q14" s="582">
        <v>1838.3333339999999</v>
      </c>
      <c r="R14" s="582">
        <v>10539.777781599996</v>
      </c>
      <c r="U14" s="582">
        <v>1348.1111116</v>
      </c>
      <c r="V14" s="582">
        <v>245.11111120000001</v>
      </c>
      <c r="W14" s="582">
        <v>10662.333337199996</v>
      </c>
    </row>
    <row r="15" spans="1:23" ht="35.1" customHeight="1" x14ac:dyDescent="0.35">
      <c r="A15" s="376" t="s">
        <v>11</v>
      </c>
      <c r="B15" s="917">
        <v>16088.000002800043</v>
      </c>
      <c r="C15" s="917">
        <v>4606.0000004199992</v>
      </c>
      <c r="D15" s="917">
        <v>0</v>
      </c>
      <c r="E15" s="917">
        <v>0</v>
      </c>
      <c r="F15" s="917">
        <v>4606.0000004200037</v>
      </c>
      <c r="G15" s="917">
        <v>406.09523811999958</v>
      </c>
      <c r="H15" s="917">
        <v>199.92380953599991</v>
      </c>
      <c r="I15" s="917">
        <v>49.980952383999991</v>
      </c>
      <c r="J15" s="917">
        <v>656.00000004000049</v>
      </c>
      <c r="K15" s="960">
        <v>21350.000003260033</v>
      </c>
      <c r="L15" s="317" t="s">
        <v>144</v>
      </c>
      <c r="O15" s="582">
        <v>7858.6422685500211</v>
      </c>
      <c r="P15" s="582">
        <v>5071.8896910500061</v>
      </c>
      <c r="Q15" s="582">
        <v>0</v>
      </c>
      <c r="R15" s="582">
        <v>0</v>
      </c>
      <c r="U15" s="582">
        <v>3622.7783507500053</v>
      </c>
      <c r="V15" s="582">
        <v>1783.5216495999996</v>
      </c>
      <c r="W15" s="582">
        <v>445.88041239999995</v>
      </c>
    </row>
    <row r="16" spans="1:23" ht="35.1" customHeight="1" x14ac:dyDescent="0.35">
      <c r="A16" s="482" t="s">
        <v>12</v>
      </c>
      <c r="B16" s="916">
        <v>46698.99999999992</v>
      </c>
      <c r="C16" s="916">
        <v>2779.9652172300016</v>
      </c>
      <c r="D16" s="916">
        <v>262.26086955</v>
      </c>
      <c r="E16" s="916">
        <v>2989.7739128700014</v>
      </c>
      <c r="F16" s="916">
        <v>6031.9999996500055</v>
      </c>
      <c r="G16" s="916">
        <v>170.93333334000008</v>
      </c>
      <c r="H16" s="916">
        <v>134.30476191000005</v>
      </c>
      <c r="I16" s="916">
        <v>335.76190477499978</v>
      </c>
      <c r="J16" s="916">
        <v>641.00000002499974</v>
      </c>
      <c r="K16" s="916">
        <v>53371.999999674867</v>
      </c>
      <c r="L16" s="443" t="s">
        <v>145</v>
      </c>
      <c r="O16" s="582">
        <v>10747.557471250027</v>
      </c>
      <c r="P16" s="582">
        <v>4556.9643678099983</v>
      </c>
      <c r="Q16" s="582">
        <v>429.90229884999997</v>
      </c>
      <c r="R16" s="582">
        <v>4900.886206889998</v>
      </c>
      <c r="U16" s="582">
        <v>2407.4528735599993</v>
      </c>
      <c r="V16" s="582">
        <v>1891.5701149399995</v>
      </c>
      <c r="W16" s="582">
        <v>4728.9252873500009</v>
      </c>
    </row>
    <row r="17" spans="1:23" ht="35.1" customHeight="1" x14ac:dyDescent="0.35">
      <c r="A17" s="376" t="s">
        <v>13</v>
      </c>
      <c r="B17" s="917">
        <v>57300.999999999942</v>
      </c>
      <c r="C17" s="917">
        <v>3627.3291927999967</v>
      </c>
      <c r="D17" s="917">
        <v>3627.3291927999967</v>
      </c>
      <c r="E17" s="917">
        <v>45.341614909999997</v>
      </c>
      <c r="F17" s="917">
        <v>7300.0000005100173</v>
      </c>
      <c r="G17" s="917">
        <v>0</v>
      </c>
      <c r="H17" s="917">
        <v>104.64285715000005</v>
      </c>
      <c r="I17" s="917">
        <v>481.35714289000066</v>
      </c>
      <c r="J17" s="917">
        <v>586.00000004000083</v>
      </c>
      <c r="K17" s="960">
        <v>65187.00000055015</v>
      </c>
      <c r="L17" s="317" t="s">
        <v>146</v>
      </c>
      <c r="O17" s="582">
        <v>4497.4999999999964</v>
      </c>
      <c r="P17" s="582">
        <v>7195.9999999999909</v>
      </c>
      <c r="Q17" s="582">
        <v>7195.9999999999909</v>
      </c>
      <c r="R17" s="582">
        <v>89.95</v>
      </c>
      <c r="U17" s="582">
        <v>0</v>
      </c>
      <c r="V17" s="582">
        <v>2248.7500000000005</v>
      </c>
      <c r="W17" s="582">
        <v>10344.250000000005</v>
      </c>
    </row>
    <row r="18" spans="1:23" ht="35.1" customHeight="1" x14ac:dyDescent="0.35">
      <c r="A18" s="482" t="s">
        <v>49</v>
      </c>
      <c r="B18" s="916">
        <v>20235.000005000034</v>
      </c>
      <c r="C18" s="916">
        <v>5086.8181820499976</v>
      </c>
      <c r="D18" s="916">
        <v>2682.1404959899992</v>
      </c>
      <c r="E18" s="916">
        <v>3422.0413224699987</v>
      </c>
      <c r="F18" s="916">
        <v>11191.000000510023</v>
      </c>
      <c r="G18" s="916">
        <v>263.07692306999979</v>
      </c>
      <c r="H18" s="916">
        <v>81.846153843999986</v>
      </c>
      <c r="I18" s="916">
        <v>263.07692306999979</v>
      </c>
      <c r="J18" s="916">
        <v>607.99999998399937</v>
      </c>
      <c r="K18" s="916">
        <v>32034.000005494068</v>
      </c>
      <c r="L18" s="443" t="s">
        <v>147</v>
      </c>
      <c r="O18" s="582">
        <v>7880.1036270000059</v>
      </c>
      <c r="P18" s="582">
        <v>3940.051813500002</v>
      </c>
      <c r="Q18" s="582">
        <v>2077.4818653000002</v>
      </c>
      <c r="R18" s="582">
        <v>2650.5803109000008</v>
      </c>
      <c r="U18" s="582">
        <v>3223.6787565000018</v>
      </c>
      <c r="V18" s="582">
        <v>1002.9222797999997</v>
      </c>
      <c r="W18" s="582">
        <v>3223.6787565000018</v>
      </c>
    </row>
    <row r="19" spans="1:23" ht="35.1" customHeight="1" x14ac:dyDescent="0.35">
      <c r="A19" s="376" t="s">
        <v>50</v>
      </c>
      <c r="B19" s="917">
        <v>27759.000000000055</v>
      </c>
      <c r="C19" s="917">
        <v>2900.7999999999997</v>
      </c>
      <c r="D19" s="917">
        <v>1607.2000000000012</v>
      </c>
      <c r="E19" s="917">
        <v>196</v>
      </c>
      <c r="F19" s="917">
        <v>4703.99999999999</v>
      </c>
      <c r="G19" s="917">
        <v>14.666666665000001</v>
      </c>
      <c r="H19" s="917">
        <v>23.466666664000002</v>
      </c>
      <c r="I19" s="917">
        <v>225.86666664100039</v>
      </c>
      <c r="J19" s="917">
        <v>263.99999997000049</v>
      </c>
      <c r="K19" s="960">
        <v>32726.999999970059</v>
      </c>
      <c r="L19" s="317" t="s">
        <v>148</v>
      </c>
      <c r="O19" s="582">
        <v>9473.8245611999682</v>
      </c>
      <c r="P19" s="582">
        <v>5842.191812739994</v>
      </c>
      <c r="Q19" s="582">
        <v>3236.8900584099997</v>
      </c>
      <c r="R19" s="582">
        <v>394.74269004999996</v>
      </c>
      <c r="U19" s="582">
        <v>394.74269004999996</v>
      </c>
      <c r="V19" s="582">
        <v>631.58830407999994</v>
      </c>
      <c r="W19" s="582">
        <v>6079.0374267699881</v>
      </c>
    </row>
    <row r="20" spans="1:23" ht="35.1" customHeight="1" x14ac:dyDescent="0.35">
      <c r="A20" s="482" t="s">
        <v>51</v>
      </c>
      <c r="B20" s="916">
        <v>22226.000003999954</v>
      </c>
      <c r="C20" s="916">
        <v>3906.4999997400023</v>
      </c>
      <c r="D20" s="916">
        <v>801.33333328000015</v>
      </c>
      <c r="E20" s="916">
        <v>1302.1666665799996</v>
      </c>
      <c r="F20" s="916">
        <v>6009.999999599996</v>
      </c>
      <c r="G20" s="916">
        <v>125.05263159000006</v>
      </c>
      <c r="H20" s="916">
        <v>104.21052632500005</v>
      </c>
      <c r="I20" s="916">
        <v>166.73684212000009</v>
      </c>
      <c r="J20" s="916">
        <v>396.00000003499929</v>
      </c>
      <c r="K20" s="916">
        <v>28632.000003634912</v>
      </c>
      <c r="L20" s="443" t="s">
        <v>149</v>
      </c>
      <c r="O20" s="582">
        <v>6737.7831323999899</v>
      </c>
      <c r="P20" s="582">
        <v>4379.5590360600017</v>
      </c>
      <c r="Q20" s="582">
        <v>898.37108431999991</v>
      </c>
      <c r="R20" s="582">
        <v>1459.8530120199998</v>
      </c>
      <c r="U20" s="582">
        <v>1684.4457830999993</v>
      </c>
      <c r="V20" s="582">
        <v>1403.7048192499997</v>
      </c>
      <c r="W20" s="582">
        <v>2245.9277107999992</v>
      </c>
    </row>
    <row r="21" spans="1:23" ht="35.1" customHeight="1" x14ac:dyDescent="0.35">
      <c r="A21" s="376" t="s">
        <v>17</v>
      </c>
      <c r="B21" s="917">
        <v>22969.999996999966</v>
      </c>
      <c r="C21" s="917">
        <v>2715.2773108999991</v>
      </c>
      <c r="D21" s="917">
        <v>2153.4957982999999</v>
      </c>
      <c r="E21" s="917">
        <v>702.22689075000005</v>
      </c>
      <c r="F21" s="917">
        <v>5570.9999999499896</v>
      </c>
      <c r="G21" s="917">
        <v>68.48</v>
      </c>
      <c r="H21" s="917">
        <v>136.96</v>
      </c>
      <c r="I21" s="917">
        <v>222.56000000000003</v>
      </c>
      <c r="J21" s="917">
        <v>427.99999999999892</v>
      </c>
      <c r="K21" s="960">
        <v>28968.999996949977</v>
      </c>
      <c r="L21" s="317" t="s">
        <v>150</v>
      </c>
      <c r="O21" s="582">
        <v>7300.4800000000114</v>
      </c>
      <c r="P21" s="582">
        <v>3470.7199999999989</v>
      </c>
      <c r="Q21" s="582">
        <v>2752.64</v>
      </c>
      <c r="R21" s="582">
        <v>897.60000000000025</v>
      </c>
      <c r="U21" s="582">
        <v>957.4400000000004</v>
      </c>
      <c r="V21" s="582">
        <v>1914.8799999999992</v>
      </c>
      <c r="W21" s="582">
        <v>3111.6800000000017</v>
      </c>
    </row>
    <row r="22" spans="1:23" ht="35.1" customHeight="1" x14ac:dyDescent="0.35">
      <c r="A22" s="482" t="s">
        <v>18</v>
      </c>
      <c r="B22" s="916">
        <v>22833.000000000025</v>
      </c>
      <c r="C22" s="916">
        <v>528.02608697999995</v>
      </c>
      <c r="D22" s="916">
        <v>1095.1652174399999</v>
      </c>
      <c r="E22" s="916">
        <v>625.80869567999991</v>
      </c>
      <c r="F22" s="916">
        <v>2249.0000001000039</v>
      </c>
      <c r="G22" s="916">
        <v>21.842857146</v>
      </c>
      <c r="H22" s="916">
        <v>31.771428576000002</v>
      </c>
      <c r="I22" s="916">
        <v>85.385714297999996</v>
      </c>
      <c r="J22" s="916">
        <v>139.00000002000002</v>
      </c>
      <c r="K22" s="916">
        <v>25221.00000012001</v>
      </c>
      <c r="L22" s="443" t="s">
        <v>151</v>
      </c>
      <c r="O22" s="582">
        <v>7689.4285716000004</v>
      </c>
      <c r="P22" s="582">
        <v>1730.1214286099998</v>
      </c>
      <c r="Q22" s="582">
        <v>3588.4000000800002</v>
      </c>
      <c r="R22" s="582">
        <v>2050.5142857599999</v>
      </c>
      <c r="U22" s="582">
        <v>704.86428573000001</v>
      </c>
      <c r="V22" s="582">
        <v>1025.2571428799999</v>
      </c>
      <c r="W22" s="582">
        <v>2755.37857149</v>
      </c>
    </row>
    <row r="23" spans="1:23" ht="35.1" customHeight="1" thickBot="1" x14ac:dyDescent="0.4">
      <c r="A23" s="483" t="s">
        <v>52</v>
      </c>
      <c r="B23" s="918">
        <v>33969.000000000044</v>
      </c>
      <c r="C23" s="918">
        <v>6673.800000000002</v>
      </c>
      <c r="D23" s="918">
        <v>6673.800000000002</v>
      </c>
      <c r="E23" s="918">
        <v>5720.4000000000015</v>
      </c>
      <c r="F23" s="918">
        <v>19067.999999999996</v>
      </c>
      <c r="G23" s="918">
        <v>533.45217392999962</v>
      </c>
      <c r="H23" s="918">
        <v>519.77391305999959</v>
      </c>
      <c r="I23" s="918">
        <v>519.77391305999959</v>
      </c>
      <c r="J23" s="918">
        <v>1573.000000050002</v>
      </c>
      <c r="K23" s="1043">
        <v>54610.000000049986</v>
      </c>
      <c r="L23" s="445" t="s">
        <v>152</v>
      </c>
      <c r="O23" s="582">
        <v>13585.096452000018</v>
      </c>
      <c r="P23" s="582">
        <v>4754.7837581999993</v>
      </c>
      <c r="Q23" s="582">
        <v>4754.7837581999993</v>
      </c>
      <c r="R23" s="582">
        <v>4075.5289355999985</v>
      </c>
      <c r="U23" s="582">
        <v>4415.1563469000012</v>
      </c>
      <c r="V23" s="582">
        <v>4301.9472098000015</v>
      </c>
      <c r="W23" s="582">
        <v>4301.9472098000015</v>
      </c>
    </row>
    <row r="24" spans="1:23" ht="35.1" customHeight="1" thickTop="1" thickBot="1" x14ac:dyDescent="0.3">
      <c r="A24" s="246" t="s">
        <v>21</v>
      </c>
      <c r="B24" s="919">
        <v>696870.99995299417</v>
      </c>
      <c r="C24" s="919">
        <v>71405.145722030255</v>
      </c>
      <c r="D24" s="919">
        <v>52660.032134930138</v>
      </c>
      <c r="E24" s="919">
        <v>56426.8221392001</v>
      </c>
      <c r="F24" s="919">
        <v>180491.99999616132</v>
      </c>
      <c r="G24" s="919">
        <v>3281.4379034350095</v>
      </c>
      <c r="H24" s="919">
        <v>2589.2723147529964</v>
      </c>
      <c r="I24" s="919">
        <v>5619.2897816599261</v>
      </c>
      <c r="J24" s="919">
        <v>11489.999999848007</v>
      </c>
      <c r="K24" s="919">
        <v>888852.99994904292</v>
      </c>
      <c r="L24" s="285" t="s">
        <v>33</v>
      </c>
    </row>
    <row r="25" spans="1:23" ht="35.1" customHeight="1" thickTop="1" x14ac:dyDescent="0.25">
      <c r="A25" s="1465" t="s">
        <v>505</v>
      </c>
      <c r="B25" s="1465"/>
      <c r="C25" s="124"/>
      <c r="D25" s="124"/>
      <c r="E25" s="124"/>
      <c r="F25" s="521"/>
      <c r="G25" s="124"/>
      <c r="H25" s="124"/>
      <c r="I25" s="124"/>
      <c r="J25" s="1590" t="s">
        <v>492</v>
      </c>
      <c r="K25" s="1590"/>
      <c r="L25" s="1590"/>
    </row>
    <row r="26" spans="1:23" ht="35.1" customHeight="1" x14ac:dyDescent="0.35">
      <c r="A26" s="564" t="s">
        <v>493</v>
      </c>
      <c r="B26" s="1061">
        <v>44389.000002000023</v>
      </c>
      <c r="C26" s="1062">
        <v>13567.666666150044</v>
      </c>
      <c r="D26" s="1062">
        <v>2188.3333332500001</v>
      </c>
      <c r="E26" s="1062">
        <v>1312.9999999500001</v>
      </c>
      <c r="F26" s="1062">
        <v>17068.999999350068</v>
      </c>
      <c r="G26" s="1062">
        <v>5840.8631583399938</v>
      </c>
      <c r="H26" s="1062">
        <v>0</v>
      </c>
      <c r="I26" s="1063">
        <v>62.136842110000003</v>
      </c>
      <c r="J26" s="1063">
        <v>5903.0000004499934</v>
      </c>
      <c r="K26" s="1055">
        <v>67361.000001799985</v>
      </c>
      <c r="L26" s="452" t="s">
        <v>496</v>
      </c>
      <c r="O26" s="582">
        <v>10993.115645999977</v>
      </c>
      <c r="P26" s="582">
        <v>17936.136053999962</v>
      </c>
      <c r="Q26" s="582">
        <v>2892.9251700000004</v>
      </c>
      <c r="R26" s="582">
        <v>1735.7551020000003</v>
      </c>
      <c r="U26" s="582">
        <v>10877.398639199977</v>
      </c>
      <c r="V26" s="582">
        <v>0</v>
      </c>
      <c r="W26" s="582">
        <v>115.71700679999999</v>
      </c>
    </row>
    <row r="27" spans="1:23" ht="35.1" customHeight="1" x14ac:dyDescent="0.35">
      <c r="A27" s="484" t="s">
        <v>494</v>
      </c>
      <c r="B27" s="966">
        <v>84138.00000049996</v>
      </c>
      <c r="C27" s="1066">
        <v>8249.3052623999956</v>
      </c>
      <c r="D27" s="1066">
        <v>9051.3210517999905</v>
      </c>
      <c r="E27" s="1066">
        <v>4468.3736838000023</v>
      </c>
      <c r="F27" s="1066">
        <v>21768.999998000058</v>
      </c>
      <c r="G27" s="1066">
        <v>5948.9684184000052</v>
      </c>
      <c r="H27" s="1066">
        <v>3824.3368403999984</v>
      </c>
      <c r="I27" s="1067">
        <v>318.69473670000002</v>
      </c>
      <c r="J27" s="1067">
        <v>10091.99999550002</v>
      </c>
      <c r="K27" s="1067">
        <v>115998.99999400006</v>
      </c>
      <c r="L27" s="453" t="s">
        <v>497</v>
      </c>
      <c r="O27" s="582">
        <v>18101.632765999966</v>
      </c>
      <c r="P27" s="582">
        <v>13719.13220159999</v>
      </c>
      <c r="Q27" s="582">
        <v>15052.936721199983</v>
      </c>
      <c r="R27" s="582">
        <v>7431.1966092000039</v>
      </c>
      <c r="U27" s="582">
        <v>10670.436156799995</v>
      </c>
      <c r="V27" s="582">
        <v>6859.5661008000034</v>
      </c>
      <c r="W27" s="582">
        <v>571.63050840000005</v>
      </c>
    </row>
    <row r="28" spans="1:23" ht="35.1" customHeight="1" thickBot="1" x14ac:dyDescent="0.4">
      <c r="A28" s="487" t="s">
        <v>495</v>
      </c>
      <c r="B28" s="971">
        <v>131750.00002999991</v>
      </c>
      <c r="C28" s="1064">
        <v>14060.544504299993</v>
      </c>
      <c r="D28" s="1064">
        <v>5356.3979063999986</v>
      </c>
      <c r="E28" s="1064">
        <v>23211.057594399994</v>
      </c>
      <c r="F28" s="1064">
        <v>42628.000005100133</v>
      </c>
      <c r="G28" s="1064">
        <v>2746.2000000000012</v>
      </c>
      <c r="H28" s="1064">
        <v>2029.8000000000006</v>
      </c>
      <c r="I28" s="1065">
        <v>6566.9999999999945</v>
      </c>
      <c r="J28" s="1065">
        <v>11342.99999999998</v>
      </c>
      <c r="K28" s="972">
        <v>185721.00003509983</v>
      </c>
      <c r="L28" s="455" t="s">
        <v>498</v>
      </c>
      <c r="O28" s="582">
        <v>26119.889566400034</v>
      </c>
      <c r="P28" s="582">
        <v>17505.883432799983</v>
      </c>
      <c r="Q28" s="582">
        <v>6668.9079744000001</v>
      </c>
      <c r="R28" s="582">
        <v>28898.601222399975</v>
      </c>
      <c r="U28" s="582">
        <v>6391.0368087999968</v>
      </c>
      <c r="V28" s="582">
        <v>4723.8098151999993</v>
      </c>
      <c r="W28" s="582">
        <v>15282.914107999984</v>
      </c>
    </row>
    <row r="29" spans="1:23" ht="35.1" customHeight="1" thickTop="1" thickBot="1" x14ac:dyDescent="0.3">
      <c r="A29" s="104" t="s">
        <v>265</v>
      </c>
      <c r="B29" s="1068">
        <v>260277.00003249961</v>
      </c>
      <c r="C29" s="1069">
        <v>35877.516432850047</v>
      </c>
      <c r="D29" s="1069">
        <v>16596.052291449989</v>
      </c>
      <c r="E29" s="1069">
        <v>28992.431278149998</v>
      </c>
      <c r="F29" s="1069">
        <v>81466.000002450222</v>
      </c>
      <c r="G29" s="1069">
        <v>14536.031576740006</v>
      </c>
      <c r="H29" s="1069">
        <v>5854.1368403999932</v>
      </c>
      <c r="I29" s="1070">
        <v>6947.8315788099935</v>
      </c>
      <c r="J29" s="1073">
        <v>27337.999995950162</v>
      </c>
      <c r="K29" s="1073">
        <v>369081.00003089948</v>
      </c>
      <c r="L29" s="567" t="s">
        <v>33</v>
      </c>
    </row>
    <row r="30" spans="1:23" ht="29.25" customHeight="1" thickTop="1" thickBot="1" x14ac:dyDescent="0.3">
      <c r="A30" s="246" t="s">
        <v>502</v>
      </c>
      <c r="B30" s="1039">
        <v>957147.99998549256</v>
      </c>
      <c r="C30" s="1040">
        <v>107282.66215488082</v>
      </c>
      <c r="D30" s="1039">
        <v>69256.084426380068</v>
      </c>
      <c r="E30" s="1040">
        <v>85419.253417350148</v>
      </c>
      <c r="F30" s="1039">
        <v>261957.99999861233</v>
      </c>
      <c r="G30" s="1040">
        <v>17817.469480175063</v>
      </c>
      <c r="H30" s="1039">
        <v>8443.4091551529491</v>
      </c>
      <c r="I30" s="1040">
        <v>12567.121360470126</v>
      </c>
      <c r="J30" s="1039">
        <v>38827.999995798804</v>
      </c>
      <c r="K30" s="1040">
        <v>1257933.9999799381</v>
      </c>
      <c r="L30" s="285" t="s">
        <v>261</v>
      </c>
    </row>
    <row r="31" spans="1:23" ht="15.75" thickTop="1" x14ac:dyDescent="0.25"/>
  </sheetData>
  <mergeCells count="17">
    <mergeCell ref="G6:I6"/>
    <mergeCell ref="C7:E7"/>
    <mergeCell ref="G7:I7"/>
    <mergeCell ref="A25:B25"/>
    <mergeCell ref="J25:L25"/>
    <mergeCell ref="A1:L1"/>
    <mergeCell ref="A2:L2"/>
    <mergeCell ref="B4:J4"/>
    <mergeCell ref="B5:J5"/>
    <mergeCell ref="F7:F8"/>
    <mergeCell ref="J7:J8"/>
    <mergeCell ref="A3:B3"/>
    <mergeCell ref="A4:A8"/>
    <mergeCell ref="K4:K6"/>
    <mergeCell ref="L4:L8"/>
    <mergeCell ref="C6:E6"/>
    <mergeCell ref="K7:K8"/>
  </mergeCells>
  <printOptions horizontalCentered="1"/>
  <pageMargins left="0.25" right="0.25" top="0.75" bottom="0.75" header="0.3" footer="0.3"/>
  <pageSetup paperSize="9" scale="50" orientation="landscape" r:id="rId1"/>
  <headerFooter>
    <oddFooter xml:space="preserve">&amp;C&amp;"-,Bold"&amp;14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8"/>
  <sheetViews>
    <sheetView rightToLeft="1" view="pageBreakPreview" zoomScale="60" workbookViewId="0">
      <selection activeCell="I5" sqref="I5"/>
    </sheetView>
  </sheetViews>
  <sheetFormatPr defaultRowHeight="15" x14ac:dyDescent="0.25"/>
  <cols>
    <col min="1" max="1" width="21.85546875" customWidth="1"/>
    <col min="2" max="2" width="28.28515625" customWidth="1"/>
    <col min="3" max="3" width="25.140625" customWidth="1"/>
    <col min="4" max="4" width="27.28515625" customWidth="1"/>
    <col min="5" max="5" width="22" customWidth="1"/>
    <col min="6" max="6" width="23" customWidth="1"/>
    <col min="7" max="7" width="30.5703125" customWidth="1"/>
    <col min="8" max="8" width="30" customWidth="1"/>
    <col min="13" max="13" width="24" customWidth="1"/>
    <col min="14" max="14" width="17.85546875" bestFit="1" customWidth="1"/>
    <col min="17" max="17" width="25.140625" customWidth="1"/>
    <col min="18" max="18" width="24.85546875" customWidth="1"/>
  </cols>
  <sheetData>
    <row r="1" spans="1:23" ht="25.5" customHeight="1" x14ac:dyDescent="0.25">
      <c r="A1" s="1335" t="s">
        <v>686</v>
      </c>
      <c r="B1" s="1335"/>
      <c r="C1" s="1335"/>
      <c r="D1" s="1335"/>
      <c r="E1" s="1335"/>
      <c r="F1" s="1335"/>
      <c r="G1" s="1335"/>
      <c r="H1" s="1335"/>
    </row>
    <row r="2" spans="1:23" ht="25.5" customHeight="1" x14ac:dyDescent="0.25">
      <c r="A2" s="1298" t="s">
        <v>687</v>
      </c>
      <c r="B2" s="1298"/>
      <c r="C2" s="1298"/>
      <c r="D2" s="1298"/>
      <c r="E2" s="1298"/>
      <c r="F2" s="1298"/>
      <c r="G2" s="1298"/>
      <c r="H2" s="1298"/>
    </row>
    <row r="3" spans="1:23" ht="19.5" customHeight="1" thickBot="1" x14ac:dyDescent="0.3">
      <c r="A3" s="31" t="s">
        <v>440</v>
      </c>
      <c r="B3" s="31"/>
      <c r="C3" s="31"/>
      <c r="D3" s="31"/>
      <c r="E3" s="31"/>
      <c r="F3" s="31"/>
      <c r="G3" s="31"/>
      <c r="H3" s="31" t="s">
        <v>441</v>
      </c>
    </row>
    <row r="4" spans="1:23" ht="35.25" customHeight="1" thickTop="1" thickBot="1" x14ac:dyDescent="0.3">
      <c r="A4" s="1321" t="s">
        <v>37</v>
      </c>
      <c r="B4" s="299" t="s">
        <v>220</v>
      </c>
      <c r="C4" s="300" t="s">
        <v>41</v>
      </c>
      <c r="D4" s="692" t="s">
        <v>221</v>
      </c>
      <c r="E4" s="299" t="s">
        <v>222</v>
      </c>
      <c r="F4" s="299" t="s">
        <v>223</v>
      </c>
      <c r="G4" s="692" t="s">
        <v>224</v>
      </c>
      <c r="H4" s="1263" t="s">
        <v>74</v>
      </c>
    </row>
    <row r="5" spans="1:23" ht="44.25" customHeight="1" thickTop="1" thickBot="1" x14ac:dyDescent="0.3">
      <c r="A5" s="1462"/>
      <c r="B5" s="694" t="s">
        <v>259</v>
      </c>
      <c r="C5" s="301" t="s">
        <v>260</v>
      </c>
      <c r="D5" s="695" t="s">
        <v>261</v>
      </c>
      <c r="E5" s="694" t="s">
        <v>271</v>
      </c>
      <c r="F5" s="694" t="s">
        <v>272</v>
      </c>
      <c r="G5" s="695" t="s">
        <v>261</v>
      </c>
      <c r="H5" s="1264"/>
      <c r="W5" s="122"/>
    </row>
    <row r="6" spans="1:23" ht="27.95" customHeight="1" thickTop="1" x14ac:dyDescent="0.35">
      <c r="A6" s="29" t="s">
        <v>48</v>
      </c>
      <c r="B6" s="1044">
        <v>35271.000003230067</v>
      </c>
      <c r="C6" s="1044">
        <v>77367.000007709925</v>
      </c>
      <c r="D6" s="1044">
        <v>112638.00001094035</v>
      </c>
      <c r="E6" s="1044">
        <v>79670.524615108079</v>
      </c>
      <c r="F6" s="1044">
        <v>32967.47539583192</v>
      </c>
      <c r="G6" s="1044">
        <v>112638.00001094035</v>
      </c>
      <c r="H6" s="260" t="s">
        <v>138</v>
      </c>
      <c r="M6" s="582">
        <v>69364.644083499385</v>
      </c>
      <c r="N6" s="582">
        <v>43273.355941999696</v>
      </c>
      <c r="Q6" s="582">
        <v>82728.474594999221</v>
      </c>
      <c r="R6" s="582">
        <v>29909.525430499856</v>
      </c>
      <c r="W6" s="123"/>
    </row>
    <row r="7" spans="1:23" ht="27.95" customHeight="1" x14ac:dyDescent="0.35">
      <c r="A7" s="302" t="s">
        <v>6</v>
      </c>
      <c r="B7" s="1029">
        <v>30515.000003380097</v>
      </c>
      <c r="C7" s="1029">
        <v>33063.000004399939</v>
      </c>
      <c r="D7" s="1029">
        <v>63578.00000777925</v>
      </c>
      <c r="E7" s="1029">
        <v>30420.396884552021</v>
      </c>
      <c r="F7" s="1029">
        <v>33157.603123228022</v>
      </c>
      <c r="G7" s="1029">
        <v>63578.00000777925</v>
      </c>
      <c r="H7" s="221" t="s">
        <v>139</v>
      </c>
      <c r="M7" s="582">
        <v>38442.511629600114</v>
      </c>
      <c r="N7" s="582">
        <v>25135.488373199918</v>
      </c>
      <c r="Q7" s="582">
        <v>34746.116280599956</v>
      </c>
      <c r="R7" s="582">
        <v>28831.883722199895</v>
      </c>
      <c r="W7" s="122"/>
    </row>
    <row r="8" spans="1:23" ht="27.95" customHeight="1" x14ac:dyDescent="0.35">
      <c r="A8" s="29" t="s">
        <v>7</v>
      </c>
      <c r="B8" s="1044">
        <v>37883.000003330169</v>
      </c>
      <c r="C8" s="1044">
        <v>56210.999999860032</v>
      </c>
      <c r="D8" s="1044">
        <v>94094.000003190871</v>
      </c>
      <c r="E8" s="1044">
        <v>8867.6787474500015</v>
      </c>
      <c r="F8" s="1044">
        <v>85226.321255740739</v>
      </c>
      <c r="G8" s="1044">
        <v>94094.000003190871</v>
      </c>
      <c r="H8" s="262" t="s">
        <v>510</v>
      </c>
      <c r="M8" s="582">
        <v>56771.798886000332</v>
      </c>
      <c r="N8" s="582">
        <v>37322.201119499921</v>
      </c>
      <c r="Q8" s="582">
        <v>11038.960894500024</v>
      </c>
      <c r="R8" s="582">
        <v>83055.039110999671</v>
      </c>
      <c r="W8" s="123"/>
    </row>
    <row r="9" spans="1:23" ht="27.95" customHeight="1" x14ac:dyDescent="0.35">
      <c r="A9" s="302" t="s">
        <v>46</v>
      </c>
      <c r="B9" s="1029">
        <v>17490.999999309934</v>
      </c>
      <c r="C9" s="1029">
        <v>49639.000001623644</v>
      </c>
      <c r="D9" s="1029">
        <v>67130.000000934582</v>
      </c>
      <c r="E9" s="1029">
        <v>66802.463563714555</v>
      </c>
      <c r="F9" s="1029">
        <v>327.53643722000004</v>
      </c>
      <c r="G9" s="1029">
        <v>67130.000000934582</v>
      </c>
      <c r="H9" s="221" t="s">
        <v>141</v>
      </c>
      <c r="M9" s="582">
        <v>38991.676646300046</v>
      </c>
      <c r="N9" s="582">
        <v>28138.323353000142</v>
      </c>
      <c r="Q9" s="582">
        <v>66728.023951399373</v>
      </c>
      <c r="R9" s="582">
        <v>401.97604790000003</v>
      </c>
      <c r="W9" s="122"/>
    </row>
    <row r="10" spans="1:23" ht="27.95" customHeight="1" x14ac:dyDescent="0.35">
      <c r="A10" s="29" t="s">
        <v>9</v>
      </c>
      <c r="B10" s="1044">
        <v>737329.99991640856</v>
      </c>
      <c r="C10" s="1044">
        <v>264971.99992777052</v>
      </c>
      <c r="D10" s="1044">
        <v>1002301.9998441781</v>
      </c>
      <c r="E10" s="1044">
        <v>779082.81376699393</v>
      </c>
      <c r="F10" s="1044">
        <v>223219.18607717962</v>
      </c>
      <c r="G10" s="1044">
        <v>1002301.9998441781</v>
      </c>
      <c r="H10" s="262" t="s">
        <v>142</v>
      </c>
      <c r="M10" s="582">
        <v>636634.58067060227</v>
      </c>
      <c r="N10" s="582">
        <v>365667.41929939948</v>
      </c>
      <c r="Q10" s="582">
        <v>794237.92963141168</v>
      </c>
      <c r="R10" s="582">
        <v>208064.07033860104</v>
      </c>
      <c r="W10" s="123"/>
    </row>
    <row r="11" spans="1:23" ht="27.95" customHeight="1" x14ac:dyDescent="0.35">
      <c r="A11" s="302" t="s">
        <v>10</v>
      </c>
      <c r="B11" s="1029">
        <v>44801.000005000315</v>
      </c>
      <c r="C11" s="1029">
        <v>65498.999997940053</v>
      </c>
      <c r="D11" s="1029">
        <v>110300.00000294084</v>
      </c>
      <c r="E11" s="1029">
        <v>21345.790158110052</v>
      </c>
      <c r="F11" s="1029">
        <v>88954.209844830548</v>
      </c>
      <c r="G11" s="1029">
        <v>110300.00000294084</v>
      </c>
      <c r="H11" s="221" t="s">
        <v>143</v>
      </c>
      <c r="M11" s="582">
        <v>68631.111136001025</v>
      </c>
      <c r="N11" s="582">
        <v>41668.888904000247</v>
      </c>
      <c r="Q11" s="582">
        <v>29045.666677199988</v>
      </c>
      <c r="R11" s="582">
        <v>81254.333362801393</v>
      </c>
      <c r="W11" s="122"/>
    </row>
    <row r="12" spans="1:23" ht="27.95" customHeight="1" x14ac:dyDescent="0.35">
      <c r="A12" s="29" t="s">
        <v>11</v>
      </c>
      <c r="B12" s="1044">
        <v>32713.000003346082</v>
      </c>
      <c r="C12" s="1044">
        <v>21350.000003260033</v>
      </c>
      <c r="D12" s="1044">
        <v>54063.000006606067</v>
      </c>
      <c r="E12" s="1044">
        <v>54012.384621986072</v>
      </c>
      <c r="F12" s="1044">
        <v>50.61538462</v>
      </c>
      <c r="G12" s="1044">
        <v>54063.000006606067</v>
      </c>
      <c r="H12" s="262" t="s">
        <v>144</v>
      </c>
      <c r="M12" s="582">
        <v>35280.287631150117</v>
      </c>
      <c r="N12" s="582">
        <v>18782.712372350059</v>
      </c>
      <c r="Q12" s="582">
        <v>54007.264951950187</v>
      </c>
      <c r="R12" s="582">
        <v>55.735051550000001</v>
      </c>
      <c r="W12" s="123"/>
    </row>
    <row r="13" spans="1:23" ht="27.95" customHeight="1" x14ac:dyDescent="0.35">
      <c r="A13" s="302" t="s">
        <v>12</v>
      </c>
      <c r="B13" s="1029">
        <v>21430.99999937991</v>
      </c>
      <c r="C13" s="1029">
        <v>53371.999999674867</v>
      </c>
      <c r="D13" s="1029">
        <v>74802.999999054431</v>
      </c>
      <c r="E13" s="1029">
        <v>71665.215539405472</v>
      </c>
      <c r="F13" s="1029">
        <v>3137.7844596490022</v>
      </c>
      <c r="G13" s="1029">
        <v>74802.999999054431</v>
      </c>
      <c r="H13" s="221" t="s">
        <v>145</v>
      </c>
      <c r="M13" s="582">
        <v>45139.741379249572</v>
      </c>
      <c r="N13" s="582">
        <v>29663.258620649831</v>
      </c>
      <c r="Q13" s="582">
        <v>72137.605747029127</v>
      </c>
      <c r="R13" s="582">
        <v>2665.394252869999</v>
      </c>
      <c r="W13" s="122"/>
    </row>
    <row r="14" spans="1:23" ht="27.95" customHeight="1" x14ac:dyDescent="0.35">
      <c r="A14" s="29" t="s">
        <v>13</v>
      </c>
      <c r="B14" s="1044">
        <v>12170.000001075981</v>
      </c>
      <c r="C14" s="1044">
        <v>65187.00000055015</v>
      </c>
      <c r="D14" s="1044">
        <v>77357.000001625129</v>
      </c>
      <c r="E14" s="1044">
        <v>60467.270522532177</v>
      </c>
      <c r="F14" s="1044">
        <v>16889.729479093989</v>
      </c>
      <c r="G14" s="1044">
        <v>77357.000001625129</v>
      </c>
      <c r="H14" s="262" t="s">
        <v>146</v>
      </c>
      <c r="M14" s="582">
        <v>45784.549999999763</v>
      </c>
      <c r="N14" s="582">
        <v>31572.450000000175</v>
      </c>
      <c r="Q14" s="582">
        <v>51901.149999999565</v>
      </c>
      <c r="R14" s="582">
        <v>25455.850000000126</v>
      </c>
      <c r="W14" s="123"/>
    </row>
    <row r="15" spans="1:23" ht="27.95" customHeight="1" x14ac:dyDescent="0.35">
      <c r="A15" s="302" t="s">
        <v>49</v>
      </c>
      <c r="B15" s="1029">
        <v>37096.000000970904</v>
      </c>
      <c r="C15" s="1029">
        <v>32034.000005494068</v>
      </c>
      <c r="D15" s="1029">
        <v>69130.000006464586</v>
      </c>
      <c r="E15" s="1029">
        <v>57963.713828133848</v>
      </c>
      <c r="F15" s="1029">
        <v>11166.286178331009</v>
      </c>
      <c r="G15" s="1029">
        <v>69130.000006464586</v>
      </c>
      <c r="H15" s="221" t="s">
        <v>147</v>
      </c>
      <c r="M15" s="582">
        <v>45131.502590999939</v>
      </c>
      <c r="N15" s="582">
        <v>23998.497409499829</v>
      </c>
      <c r="Q15" s="582">
        <v>59172.414508200309</v>
      </c>
      <c r="R15" s="582">
        <v>9957.5854923000079</v>
      </c>
      <c r="W15" s="122"/>
    </row>
    <row r="16" spans="1:23" ht="27.95" customHeight="1" x14ac:dyDescent="0.35">
      <c r="A16" s="29" t="s">
        <v>50</v>
      </c>
      <c r="B16" s="1044">
        <v>34774.000000899898</v>
      </c>
      <c r="C16" s="1044">
        <v>32726.999999970059</v>
      </c>
      <c r="D16" s="1044">
        <v>67501.000000869972</v>
      </c>
      <c r="E16" s="1044">
        <v>12816.311432626</v>
      </c>
      <c r="F16" s="1044">
        <v>54684.688568243851</v>
      </c>
      <c r="G16" s="1044">
        <v>67501.000000869972</v>
      </c>
      <c r="H16" s="262" t="s">
        <v>148</v>
      </c>
      <c r="M16" s="582">
        <v>41447.982455250356</v>
      </c>
      <c r="N16" s="582">
        <v>26053.017543300095</v>
      </c>
      <c r="Q16" s="582">
        <v>14052.839765779941</v>
      </c>
      <c r="R16" s="582">
        <v>53448.160232770562</v>
      </c>
      <c r="W16" s="123"/>
    </row>
    <row r="17" spans="1:31" ht="27.95" customHeight="1" x14ac:dyDescent="0.35">
      <c r="A17" s="302" t="s">
        <v>254</v>
      </c>
      <c r="B17" s="1029">
        <v>17970.999998324001</v>
      </c>
      <c r="C17" s="1029">
        <v>28632.000003634912</v>
      </c>
      <c r="D17" s="1029">
        <v>46603.000001958819</v>
      </c>
      <c r="E17" s="1029">
        <v>5653.8082049489931</v>
      </c>
      <c r="F17" s="1029">
        <v>40949.191797009837</v>
      </c>
      <c r="G17" s="1029">
        <v>46603.000001958819</v>
      </c>
      <c r="H17" s="221" t="s">
        <v>149</v>
      </c>
      <c r="M17" s="582">
        <v>27793.355421150194</v>
      </c>
      <c r="N17" s="582">
        <v>18809.644577950097</v>
      </c>
      <c r="Q17" s="582">
        <v>8590.6734938099871</v>
      </c>
      <c r="R17" s="582">
        <v>38012.326505290301</v>
      </c>
      <c r="W17" s="122"/>
    </row>
    <row r="18" spans="1:31" ht="27.95" customHeight="1" x14ac:dyDescent="0.35">
      <c r="A18" s="303" t="s">
        <v>17</v>
      </c>
      <c r="B18" s="1044">
        <v>21895.000001394928</v>
      </c>
      <c r="C18" s="1044">
        <v>28968.999996949977</v>
      </c>
      <c r="D18" s="1044">
        <v>50863.999998344734</v>
      </c>
      <c r="E18" s="1044">
        <v>6975.9732757350093</v>
      </c>
      <c r="F18" s="1044">
        <v>43888.026722609779</v>
      </c>
      <c r="G18" s="1044">
        <v>50863.999998344734</v>
      </c>
      <c r="H18" s="262" t="s">
        <v>150</v>
      </c>
      <c r="M18" s="582">
        <v>30458.560000000067</v>
      </c>
      <c r="N18" s="582">
        <v>20405.440000000042</v>
      </c>
      <c r="Q18" s="582">
        <v>7180.8000000000111</v>
      </c>
      <c r="R18" s="582">
        <v>43683.199999999437</v>
      </c>
      <c r="W18" s="123"/>
    </row>
    <row r="19" spans="1:31" ht="27.95" customHeight="1" thickBot="1" x14ac:dyDescent="0.4">
      <c r="A19" s="287" t="s">
        <v>18</v>
      </c>
      <c r="B19" s="1029">
        <v>28604.999994979953</v>
      </c>
      <c r="C19" s="1029">
        <v>25221.00000012001</v>
      </c>
      <c r="D19" s="1029">
        <v>53825.999995099817</v>
      </c>
      <c r="E19" s="1029">
        <v>1201.2209057520004</v>
      </c>
      <c r="F19" s="1029">
        <v>52624.779089347823</v>
      </c>
      <c r="G19" s="1029">
        <v>53825.999995099817</v>
      </c>
      <c r="H19" s="221" t="s">
        <v>151</v>
      </c>
      <c r="M19" s="582">
        <v>34282.035715049999</v>
      </c>
      <c r="N19" s="582">
        <v>19543.96428615</v>
      </c>
      <c r="Q19" s="582">
        <v>1025.2571428799999</v>
      </c>
      <c r="R19" s="582">
        <v>52800.742858320002</v>
      </c>
      <c r="W19" s="122"/>
    </row>
    <row r="20" spans="1:31" ht="27.95" customHeight="1" thickBot="1" x14ac:dyDescent="0.4">
      <c r="A20" s="303" t="s">
        <v>52</v>
      </c>
      <c r="B20" s="1044">
        <v>56900.999996499842</v>
      </c>
      <c r="C20" s="1044">
        <v>54610.000000049986</v>
      </c>
      <c r="D20" s="1044">
        <v>111510.99999655042</v>
      </c>
      <c r="E20" s="1044">
        <v>27859.721724649928</v>
      </c>
      <c r="F20" s="1044">
        <v>83651.278271899442</v>
      </c>
      <c r="G20" s="1044">
        <v>111510.99999655042</v>
      </c>
      <c r="H20" s="262" t="s">
        <v>152</v>
      </c>
      <c r="M20" s="582">
        <v>71321.756372999444</v>
      </c>
      <c r="N20" s="582">
        <v>40189.243670499774</v>
      </c>
      <c r="Q20" s="582">
        <v>39849.616259199778</v>
      </c>
      <c r="R20" s="582">
        <v>71661.38378429944</v>
      </c>
      <c r="W20" s="525"/>
      <c r="X20" s="122"/>
      <c r="Y20" s="122"/>
      <c r="Z20" s="386"/>
      <c r="AA20" s="122"/>
      <c r="AB20" s="122"/>
      <c r="AC20" s="122"/>
      <c r="AD20" s="386"/>
      <c r="AE20" s="122"/>
    </row>
    <row r="21" spans="1:31" ht="27.95" customHeight="1" thickBot="1" x14ac:dyDescent="0.3">
      <c r="A21" s="524" t="s">
        <v>265</v>
      </c>
      <c r="B21" s="524">
        <v>1166846.9999275364</v>
      </c>
      <c r="C21" s="524">
        <v>888852.99994904292</v>
      </c>
      <c r="D21" s="524">
        <v>2055699.9998765781</v>
      </c>
      <c r="E21" s="524">
        <v>1284805.2877917683</v>
      </c>
      <c r="F21" s="524">
        <v>770894.71208486718</v>
      </c>
      <c r="G21" s="524">
        <v>2055699.9998765781</v>
      </c>
      <c r="H21" s="546" t="s">
        <v>33</v>
      </c>
    </row>
    <row r="22" spans="1:31" ht="27.95" customHeight="1" x14ac:dyDescent="0.25">
      <c r="A22" s="1550" t="s">
        <v>505</v>
      </c>
      <c r="B22" s="1550"/>
      <c r="C22" s="1550"/>
      <c r="D22" s="1494"/>
      <c r="E22" s="1494"/>
      <c r="F22" s="1494" t="s">
        <v>492</v>
      </c>
      <c r="G22" s="1494"/>
      <c r="H22" s="1494"/>
      <c r="I22" s="390"/>
    </row>
    <row r="23" spans="1:31" ht="27.95" customHeight="1" x14ac:dyDescent="0.25">
      <c r="A23" s="522" t="s">
        <v>493</v>
      </c>
      <c r="B23" s="1042">
        <v>17505.999999999913</v>
      </c>
      <c r="C23" s="1042">
        <v>67361.000001799985</v>
      </c>
      <c r="D23" s="1042">
        <v>84867.000001800014</v>
      </c>
      <c r="E23" s="1042">
        <v>84717.329826360001</v>
      </c>
      <c r="F23" s="1042">
        <v>149.67017544000001</v>
      </c>
      <c r="G23" s="1042">
        <v>84867.000001800014</v>
      </c>
      <c r="H23" s="447" t="s">
        <v>496</v>
      </c>
      <c r="Q23" s="118">
        <v>84820.56598439916</v>
      </c>
      <c r="R23" s="118">
        <v>231.43401359999999</v>
      </c>
    </row>
    <row r="24" spans="1:31" ht="27.95" customHeight="1" x14ac:dyDescent="0.25">
      <c r="A24" s="500" t="s">
        <v>494</v>
      </c>
      <c r="B24" s="916">
        <v>52632.000007500355</v>
      </c>
      <c r="C24" s="916">
        <v>115998.99999400006</v>
      </c>
      <c r="D24" s="916">
        <v>168631.00000150225</v>
      </c>
      <c r="E24" s="916">
        <v>167390.3264958022</v>
      </c>
      <c r="F24" s="916">
        <v>1240.6735056999999</v>
      </c>
      <c r="G24" s="916">
        <v>168631.00000150225</v>
      </c>
      <c r="H24" s="443" t="s">
        <v>497</v>
      </c>
      <c r="Q24" s="118">
        <v>166916.10845280052</v>
      </c>
      <c r="R24" s="118">
        <v>1714.8915251999997</v>
      </c>
    </row>
    <row r="25" spans="1:31" ht="27.95" customHeight="1" thickBot="1" x14ac:dyDescent="0.3">
      <c r="A25" s="523" t="s">
        <v>495</v>
      </c>
      <c r="B25" s="918">
        <v>40744.000001500164</v>
      </c>
      <c r="C25" s="918">
        <v>185721.00003509983</v>
      </c>
      <c r="D25" s="918">
        <v>226465.00003660016</v>
      </c>
      <c r="E25" s="918">
        <v>226122.41679050014</v>
      </c>
      <c r="F25" s="918">
        <v>342.5832461</v>
      </c>
      <c r="G25" s="918">
        <v>226465.00003660016</v>
      </c>
      <c r="H25" s="445" t="s">
        <v>498</v>
      </c>
      <c r="Q25" s="118">
        <v>225909.25763279686</v>
      </c>
      <c r="R25" s="118">
        <v>555.74233119999997</v>
      </c>
    </row>
    <row r="26" spans="1:31" ht="27.95" customHeight="1" thickTop="1" thickBot="1" x14ac:dyDescent="0.3">
      <c r="A26" s="288" t="s">
        <v>21</v>
      </c>
      <c r="B26" s="919">
        <v>110882.00000899936</v>
      </c>
      <c r="C26" s="919">
        <v>369081.00003089948</v>
      </c>
      <c r="D26" s="919">
        <v>479963.00003989454</v>
      </c>
      <c r="E26" s="919">
        <v>478230.07311265456</v>
      </c>
      <c r="F26" s="919">
        <v>1732.9269272399999</v>
      </c>
      <c r="G26" s="919">
        <v>479963.00003989454</v>
      </c>
      <c r="H26" s="285" t="s">
        <v>33</v>
      </c>
    </row>
    <row r="27" spans="1:31" ht="27" customHeight="1" thickTop="1" thickBot="1" x14ac:dyDescent="0.3">
      <c r="A27" s="288" t="s">
        <v>502</v>
      </c>
      <c r="B27" s="919">
        <v>1277728.9999366077</v>
      </c>
      <c r="C27" s="919">
        <v>1257933.9999799381</v>
      </c>
      <c r="D27" s="919">
        <v>2535662.9999164115</v>
      </c>
      <c r="E27" s="919">
        <v>1763035.3609044093</v>
      </c>
      <c r="F27" s="919">
        <v>772627.63901210693</v>
      </c>
      <c r="G27" s="919">
        <v>2535662.9999164115</v>
      </c>
      <c r="H27" s="263" t="s">
        <v>261</v>
      </c>
    </row>
    <row r="28" spans="1:31" ht="15.75" thickTop="1" x14ac:dyDescent="0.25"/>
  </sheetData>
  <mergeCells count="7">
    <mergeCell ref="A1:H1"/>
    <mergeCell ref="A2:H2"/>
    <mergeCell ref="A22:C22"/>
    <mergeCell ref="D22:E22"/>
    <mergeCell ref="F22:H22"/>
    <mergeCell ref="A4:A5"/>
    <mergeCell ref="H4:H5"/>
  </mergeCells>
  <printOptions horizontalCentered="1"/>
  <pageMargins left="0.25" right="0.25" top="0.75" bottom="0.75" header="0.3" footer="0.3"/>
  <pageSetup paperSize="9" scale="65" orientation="landscape" r:id="rId1"/>
  <headerFooter>
    <oddFooter xml:space="preserve">&amp;C&amp;"-,Bold"&amp;14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9"/>
  <sheetViews>
    <sheetView rightToLeft="1" view="pageBreakPreview" zoomScale="60" zoomScaleNormal="71" workbookViewId="0">
      <selection activeCell="B10" sqref="B10"/>
    </sheetView>
  </sheetViews>
  <sheetFormatPr defaultRowHeight="15" x14ac:dyDescent="0.25"/>
  <cols>
    <col min="1" max="1" width="23.85546875" customWidth="1"/>
    <col min="2" max="2" width="26.140625" customWidth="1"/>
    <col min="3" max="3" width="22.140625" customWidth="1"/>
    <col min="4" max="4" width="25.5703125" customWidth="1"/>
    <col min="5" max="5" width="24.28515625" customWidth="1"/>
    <col min="6" max="6" width="25.28515625" customWidth="1"/>
    <col min="7" max="7" width="23" customWidth="1"/>
  </cols>
  <sheetData>
    <row r="1" spans="1:7" ht="42" customHeight="1" x14ac:dyDescent="0.25">
      <c r="A1" s="1146" t="s">
        <v>501</v>
      </c>
      <c r="B1" s="1146"/>
      <c r="C1" s="1146"/>
      <c r="D1" s="1146"/>
      <c r="E1" s="1146"/>
      <c r="F1" s="1146"/>
      <c r="G1" s="1146"/>
    </row>
    <row r="2" spans="1:7" ht="40.5" customHeight="1" x14ac:dyDescent="0.25">
      <c r="A2" s="1147" t="s">
        <v>445</v>
      </c>
      <c r="B2" s="1147"/>
      <c r="C2" s="1147"/>
      <c r="D2" s="1147"/>
      <c r="E2" s="1147"/>
      <c r="F2" s="1147"/>
      <c r="G2" s="1147"/>
    </row>
    <row r="3" spans="1:7" ht="28.5" customHeight="1" thickBot="1" x14ac:dyDescent="0.3">
      <c r="A3" s="144" t="s">
        <v>65</v>
      </c>
      <c r="B3" s="145"/>
      <c r="C3" s="145"/>
      <c r="D3" s="145"/>
      <c r="E3" s="146"/>
      <c r="F3" s="147"/>
      <c r="G3" s="137" t="s">
        <v>289</v>
      </c>
    </row>
    <row r="4" spans="1:7" ht="82.5" customHeight="1" thickTop="1" thickBot="1" x14ac:dyDescent="0.3">
      <c r="A4" s="1148" t="s">
        <v>70</v>
      </c>
      <c r="B4" s="148" t="s">
        <v>95</v>
      </c>
      <c r="C4" s="330" t="s">
        <v>129</v>
      </c>
      <c r="D4" s="150" t="s">
        <v>128</v>
      </c>
      <c r="E4" s="150" t="s">
        <v>130</v>
      </c>
      <c r="F4" s="148" t="s">
        <v>131</v>
      </c>
      <c r="G4" s="1148" t="s">
        <v>78</v>
      </c>
    </row>
    <row r="5" spans="1:7" ht="83.25" customHeight="1" thickTop="1" thickBot="1" x14ac:dyDescent="0.3">
      <c r="A5" s="1140"/>
      <c r="B5" s="327" t="s">
        <v>315</v>
      </c>
      <c r="C5" s="328" t="s">
        <v>316</v>
      </c>
      <c r="D5" s="329" t="s">
        <v>317</v>
      </c>
      <c r="E5" s="329" t="s">
        <v>318</v>
      </c>
      <c r="F5" s="328" t="s">
        <v>319</v>
      </c>
      <c r="G5" s="1140"/>
    </row>
    <row r="6" spans="1:7" ht="45" customHeight="1" thickTop="1" x14ac:dyDescent="0.25">
      <c r="A6" s="407" t="s">
        <v>511</v>
      </c>
      <c r="B6" s="418"/>
      <c r="C6" s="418"/>
      <c r="D6" s="418"/>
      <c r="E6" s="419"/>
      <c r="F6" s="420"/>
      <c r="G6" s="395" t="s">
        <v>134</v>
      </c>
    </row>
    <row r="7" spans="1:7" ht="45" customHeight="1" x14ac:dyDescent="0.25">
      <c r="A7" s="410" t="s">
        <v>469</v>
      </c>
      <c r="B7" s="421"/>
      <c r="C7" s="421"/>
      <c r="D7" s="421"/>
      <c r="E7" s="412"/>
      <c r="F7" s="412"/>
      <c r="G7" s="410"/>
    </row>
    <row r="8" spans="1:7" ht="45" customHeight="1" x14ac:dyDescent="0.25">
      <c r="A8" s="422" t="s">
        <v>446</v>
      </c>
      <c r="B8" s="423"/>
      <c r="C8" s="423"/>
      <c r="D8" s="423"/>
      <c r="E8" s="414"/>
      <c r="F8" s="414"/>
      <c r="G8" s="400" t="s">
        <v>448</v>
      </c>
    </row>
    <row r="9" spans="1:7" s="312" customFormat="1" ht="45" customHeight="1" x14ac:dyDescent="0.25">
      <c r="A9" s="410" t="s">
        <v>1</v>
      </c>
      <c r="B9" s="421"/>
      <c r="C9" s="421"/>
      <c r="D9" s="421"/>
      <c r="E9" s="412"/>
      <c r="F9" s="412"/>
      <c r="G9" s="410" t="s">
        <v>135</v>
      </c>
    </row>
    <row r="10" spans="1:7" ht="45" customHeight="1" x14ac:dyDescent="0.25">
      <c r="A10" s="422" t="s">
        <v>2</v>
      </c>
      <c r="B10" s="423"/>
      <c r="C10" s="423"/>
      <c r="D10" s="423"/>
      <c r="E10" s="414"/>
      <c r="F10" s="414"/>
      <c r="G10" s="400" t="s">
        <v>136</v>
      </c>
    </row>
    <row r="11" spans="1:7" s="312" customFormat="1" ht="45" customHeight="1" x14ac:dyDescent="0.25">
      <c r="A11" s="1154" t="s">
        <v>447</v>
      </c>
      <c r="B11" s="1151"/>
      <c r="C11" s="1151"/>
      <c r="D11" s="1151"/>
      <c r="E11" s="1155"/>
      <c r="F11" s="1155"/>
      <c r="G11" s="1151" t="s">
        <v>449</v>
      </c>
    </row>
    <row r="12" spans="1:7" s="312" customFormat="1" ht="45" customHeight="1" x14ac:dyDescent="0.25">
      <c r="A12" s="1154"/>
      <c r="B12" s="1151"/>
      <c r="C12" s="1151"/>
      <c r="D12" s="1151"/>
      <c r="E12" s="1155"/>
      <c r="F12" s="1155"/>
      <c r="G12" s="1151"/>
    </row>
    <row r="13" spans="1:7" ht="45" customHeight="1" thickBot="1" x14ac:dyDescent="0.3">
      <c r="A13" s="426" t="s">
        <v>5</v>
      </c>
      <c r="B13" s="427"/>
      <c r="C13" s="427"/>
      <c r="D13" s="427"/>
      <c r="E13" s="428"/>
      <c r="F13" s="428"/>
      <c r="G13" s="429" t="s">
        <v>137</v>
      </c>
    </row>
    <row r="14" spans="1:7" s="312" customFormat="1" ht="45" customHeight="1" thickBot="1" x14ac:dyDescent="0.3">
      <c r="A14" s="430" t="s">
        <v>265</v>
      </c>
      <c r="B14" s="431"/>
      <c r="C14" s="431"/>
      <c r="D14" s="431"/>
      <c r="E14" s="432"/>
      <c r="F14" s="432"/>
      <c r="G14" s="433" t="s">
        <v>133</v>
      </c>
    </row>
    <row r="15" spans="1:7" ht="33" customHeight="1" x14ac:dyDescent="0.25">
      <c r="A15" s="1152" t="s">
        <v>277</v>
      </c>
      <c r="B15" s="1152"/>
      <c r="C15" s="1153" t="s">
        <v>322</v>
      </c>
      <c r="D15" s="1153"/>
      <c r="E15" s="1153"/>
      <c r="F15" s="1153"/>
      <c r="G15" s="1153"/>
    </row>
    <row r="16" spans="1:7" x14ac:dyDescent="0.25">
      <c r="B16" s="112"/>
      <c r="C16" s="112"/>
      <c r="D16" s="112"/>
      <c r="E16" s="112"/>
    </row>
    <row r="17" spans="1:3" x14ac:dyDescent="0.25">
      <c r="B17" s="112"/>
      <c r="C17" s="112"/>
    </row>
    <row r="18" spans="1:3" x14ac:dyDescent="0.25">
      <c r="B18" s="112"/>
      <c r="C18" s="112"/>
    </row>
    <row r="19" spans="1:3" x14ac:dyDescent="0.25">
      <c r="A19" s="81"/>
      <c r="B19" s="112"/>
      <c r="C19" s="112"/>
    </row>
    <row r="20" spans="1:3" x14ac:dyDescent="0.25">
      <c r="A20" s="81"/>
      <c r="B20" s="112"/>
      <c r="C20" s="112"/>
    </row>
    <row r="21" spans="1:3" x14ac:dyDescent="0.25">
      <c r="A21" s="81"/>
      <c r="B21" s="112"/>
      <c r="C21" s="112"/>
    </row>
    <row r="22" spans="1:3" x14ac:dyDescent="0.25">
      <c r="A22" s="81"/>
      <c r="B22" s="112"/>
      <c r="C22" s="112"/>
    </row>
    <row r="23" spans="1:3" x14ac:dyDescent="0.25">
      <c r="A23" s="81"/>
      <c r="B23" s="112"/>
      <c r="C23" s="112"/>
    </row>
    <row r="24" spans="1:3" x14ac:dyDescent="0.25">
      <c r="A24" s="81"/>
    </row>
    <row r="25" spans="1:3" x14ac:dyDescent="0.25">
      <c r="A25" s="81"/>
    </row>
    <row r="26" spans="1:3" x14ac:dyDescent="0.25">
      <c r="A26" s="81"/>
    </row>
    <row r="27" spans="1:3" x14ac:dyDescent="0.25">
      <c r="A27" s="81"/>
    </row>
    <row r="28" spans="1:3" x14ac:dyDescent="0.25">
      <c r="A28" s="81"/>
    </row>
    <row r="29" spans="1:3" x14ac:dyDescent="0.25">
      <c r="A29" s="81"/>
    </row>
  </sheetData>
  <mergeCells count="13">
    <mergeCell ref="G11:G12"/>
    <mergeCell ref="A15:B15"/>
    <mergeCell ref="C15:G15"/>
    <mergeCell ref="A1:G1"/>
    <mergeCell ref="A2:G2"/>
    <mergeCell ref="A4:A5"/>
    <mergeCell ref="G4:G5"/>
    <mergeCell ref="A11:A12"/>
    <mergeCell ref="B11:B12"/>
    <mergeCell ref="C11:C12"/>
    <mergeCell ref="D11:D12"/>
    <mergeCell ref="E11:E12"/>
    <mergeCell ref="F11:F12"/>
  </mergeCells>
  <printOptions horizontalCentered="1"/>
  <pageMargins left="0.45" right="0.48" top="0.81" bottom="0.49" header="0.61" footer="0.3"/>
  <pageSetup paperSize="9" scale="72" orientation="landscape" r:id="rId1"/>
  <headerFooter>
    <oddFooter>&amp;C&amp;"-,Bold"&amp;14 11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46"/>
  <sheetViews>
    <sheetView rightToLeft="1" view="pageBreakPreview" topLeftCell="A16" zoomScale="60" workbookViewId="0">
      <selection activeCell="B5" sqref="B5:M5"/>
    </sheetView>
  </sheetViews>
  <sheetFormatPr defaultRowHeight="15" x14ac:dyDescent="0.25"/>
  <cols>
    <col min="1" max="1" width="19.5703125" customWidth="1"/>
    <col min="2" max="2" width="17.85546875" customWidth="1"/>
    <col min="3" max="3" width="18.42578125" customWidth="1"/>
    <col min="4" max="4" width="22" customWidth="1"/>
    <col min="5" max="5" width="18.28515625" customWidth="1"/>
    <col min="6" max="6" width="18" customWidth="1"/>
    <col min="7" max="7" width="21.28515625" customWidth="1"/>
    <col min="8" max="8" width="18.140625" customWidth="1"/>
    <col min="9" max="9" width="18.42578125" customWidth="1"/>
    <col min="10" max="10" width="25.42578125" customWidth="1"/>
    <col min="11" max="11" width="17.85546875" customWidth="1"/>
    <col min="12" max="12" width="18.28515625" customWidth="1"/>
    <col min="13" max="13" width="23.5703125" customWidth="1"/>
    <col min="14" max="32" width="20.5703125" customWidth="1"/>
    <col min="33" max="33" width="13" customWidth="1"/>
    <col min="34" max="36" width="13.85546875" customWidth="1"/>
    <col min="38" max="38" width="15.42578125" customWidth="1"/>
  </cols>
  <sheetData>
    <row r="1" spans="1:39" ht="26.25" customHeight="1" x14ac:dyDescent="0.25">
      <c r="A1" s="1270" t="s">
        <v>688</v>
      </c>
      <c r="B1" s="1270"/>
      <c r="C1" s="1270"/>
      <c r="D1" s="1270"/>
      <c r="E1" s="1270"/>
      <c r="F1" s="1270"/>
      <c r="G1" s="1270"/>
      <c r="H1" s="1270"/>
      <c r="I1" s="1270"/>
      <c r="J1" s="1270"/>
      <c r="K1" s="1270"/>
      <c r="L1" s="1270"/>
      <c r="M1" s="1270"/>
      <c r="N1" s="1270"/>
      <c r="O1" s="618"/>
      <c r="P1" s="618"/>
      <c r="Q1" s="618"/>
      <c r="R1" s="618"/>
      <c r="S1" s="618"/>
      <c r="T1" s="618"/>
      <c r="U1" s="618"/>
      <c r="V1" s="618"/>
      <c r="W1" s="618"/>
      <c r="X1" s="618"/>
      <c r="Y1" s="618"/>
      <c r="Z1" s="618"/>
      <c r="AA1" s="618"/>
      <c r="AB1" s="618"/>
      <c r="AC1" s="618"/>
      <c r="AD1" s="618"/>
      <c r="AE1" s="618"/>
      <c r="AF1" s="618"/>
    </row>
    <row r="2" spans="1:39" ht="24" customHeight="1" x14ac:dyDescent="0.25">
      <c r="A2" s="1270" t="s">
        <v>689</v>
      </c>
      <c r="B2" s="1270"/>
      <c r="C2" s="1270"/>
      <c r="D2" s="1270"/>
      <c r="E2" s="1270"/>
      <c r="F2" s="1270"/>
      <c r="G2" s="1270"/>
      <c r="H2" s="1270"/>
      <c r="I2" s="1270"/>
      <c r="J2" s="1270"/>
      <c r="K2" s="1270"/>
      <c r="L2" s="1270"/>
      <c r="M2" s="1270"/>
      <c r="N2" s="1270"/>
      <c r="O2" s="618"/>
      <c r="P2" s="618"/>
      <c r="Q2" s="618"/>
      <c r="R2" s="618"/>
      <c r="S2" s="618"/>
      <c r="T2" s="618"/>
      <c r="U2" s="618"/>
      <c r="V2" s="618"/>
      <c r="W2" s="618"/>
      <c r="X2" s="618"/>
      <c r="Y2" s="618"/>
      <c r="Z2" s="618"/>
      <c r="AA2" s="618"/>
      <c r="AB2" s="618"/>
      <c r="AC2" s="618"/>
      <c r="AD2" s="618"/>
      <c r="AE2" s="618"/>
      <c r="AF2" s="618"/>
    </row>
    <row r="3" spans="1:39" ht="21.75" customHeight="1" thickBot="1" x14ac:dyDescent="0.3">
      <c r="A3" s="1167" t="s">
        <v>442</v>
      </c>
      <c r="B3" s="1167"/>
      <c r="C3" s="1167"/>
      <c r="D3" s="1167"/>
      <c r="E3" s="1167"/>
      <c r="F3" s="857"/>
      <c r="G3" s="857"/>
      <c r="H3" s="857"/>
      <c r="I3" s="857"/>
      <c r="J3" s="857"/>
      <c r="K3" s="857"/>
      <c r="L3" s="857"/>
      <c r="M3" s="857"/>
      <c r="N3" s="218" t="s">
        <v>536</v>
      </c>
      <c r="O3" s="225"/>
      <c r="P3" s="225"/>
      <c r="Q3" s="225"/>
      <c r="R3" s="225"/>
      <c r="S3" s="225"/>
      <c r="T3" s="225"/>
      <c r="U3" s="225"/>
      <c r="V3" s="225"/>
      <c r="W3" s="225"/>
      <c r="X3" s="225"/>
      <c r="Y3" s="225"/>
      <c r="Z3" s="225"/>
      <c r="AA3" s="225"/>
      <c r="AB3" s="225"/>
      <c r="AC3" s="225"/>
      <c r="AD3" s="225"/>
      <c r="AE3" s="225"/>
      <c r="AF3" s="225"/>
    </row>
    <row r="4" spans="1:39" ht="27" customHeight="1" thickTop="1" x14ac:dyDescent="0.25">
      <c r="A4" s="1321" t="s">
        <v>37</v>
      </c>
      <c r="B4" s="1336" t="s">
        <v>225</v>
      </c>
      <c r="C4" s="1337"/>
      <c r="D4" s="1337"/>
      <c r="E4" s="1337"/>
      <c r="F4" s="1337"/>
      <c r="G4" s="1337"/>
      <c r="H4" s="1337"/>
      <c r="I4" s="1337"/>
      <c r="J4" s="1337"/>
      <c r="K4" s="1337"/>
      <c r="L4" s="1337"/>
      <c r="M4" s="1615"/>
      <c r="N4" s="1604" t="s">
        <v>74</v>
      </c>
      <c r="O4" s="619"/>
      <c r="P4" s="619"/>
      <c r="Q4" s="619"/>
      <c r="R4" s="619"/>
      <c r="S4" s="619"/>
      <c r="T4" s="619"/>
      <c r="U4" s="619"/>
      <c r="V4" s="619"/>
      <c r="W4" s="619"/>
      <c r="X4" s="619"/>
      <c r="Y4" s="619"/>
      <c r="Z4" s="619"/>
      <c r="AA4" s="619"/>
      <c r="AB4" s="619"/>
      <c r="AC4" s="619"/>
      <c r="AD4" s="619"/>
      <c r="AE4" s="619"/>
      <c r="AF4" s="619"/>
    </row>
    <row r="5" spans="1:39" ht="27" customHeight="1" thickBot="1" x14ac:dyDescent="0.3">
      <c r="A5" s="1322"/>
      <c r="B5" s="1348" t="s">
        <v>255</v>
      </c>
      <c r="C5" s="1349"/>
      <c r="D5" s="1349"/>
      <c r="E5" s="1349"/>
      <c r="F5" s="1349"/>
      <c r="G5" s="1349"/>
      <c r="H5" s="1349"/>
      <c r="I5" s="1349"/>
      <c r="J5" s="1349"/>
      <c r="K5" s="1349"/>
      <c r="L5" s="1349"/>
      <c r="M5" s="1616"/>
      <c r="N5" s="1605"/>
      <c r="O5" s="619"/>
      <c r="P5" s="619"/>
      <c r="Q5" s="619"/>
      <c r="R5" s="619"/>
      <c r="S5" s="619"/>
      <c r="T5" s="619"/>
      <c r="U5" s="619"/>
      <c r="V5" s="619"/>
      <c r="W5" s="619"/>
      <c r="X5" s="619"/>
      <c r="Y5" s="619"/>
      <c r="Z5" s="619"/>
      <c r="AA5" s="619"/>
      <c r="AB5" s="619"/>
      <c r="AC5" s="619"/>
      <c r="AD5" s="619"/>
      <c r="AE5" s="619"/>
      <c r="AF5" s="619"/>
    </row>
    <row r="6" spans="1:39" ht="27" customHeight="1" thickTop="1" x14ac:dyDescent="0.25">
      <c r="A6" s="1322"/>
      <c r="B6" s="1617" t="s">
        <v>511</v>
      </c>
      <c r="C6" s="1618"/>
      <c r="D6" s="1619"/>
      <c r="E6" s="1617" t="s">
        <v>469</v>
      </c>
      <c r="F6" s="1618"/>
      <c r="G6" s="1619"/>
      <c r="H6" s="1617" t="s">
        <v>446</v>
      </c>
      <c r="I6" s="1618"/>
      <c r="J6" s="1619"/>
      <c r="K6" s="1617" t="s">
        <v>1</v>
      </c>
      <c r="L6" s="1618"/>
      <c r="M6" s="1620"/>
      <c r="N6" s="1605"/>
      <c r="O6" s="619"/>
      <c r="P6" s="619"/>
      <c r="Q6" s="619"/>
      <c r="R6" s="619"/>
      <c r="S6" s="619"/>
      <c r="T6" s="619"/>
      <c r="U6" s="619"/>
      <c r="V6" s="619"/>
      <c r="W6" s="619"/>
      <c r="X6" s="619"/>
      <c r="Y6" s="619"/>
      <c r="Z6" s="619"/>
      <c r="AA6" s="619"/>
      <c r="AB6" s="619"/>
      <c r="AC6" s="619"/>
      <c r="AD6" s="619"/>
      <c r="AE6" s="619"/>
      <c r="AF6" s="619"/>
    </row>
    <row r="7" spans="1:39" ht="27" customHeight="1" thickBot="1" x14ac:dyDescent="0.3">
      <c r="A7" s="1322"/>
      <c r="B7" s="1607" t="s">
        <v>540</v>
      </c>
      <c r="C7" s="1608"/>
      <c r="D7" s="1609"/>
      <c r="E7" s="1607" t="s">
        <v>541</v>
      </c>
      <c r="F7" s="1608"/>
      <c r="G7" s="1609"/>
      <c r="H7" s="1607" t="s">
        <v>456</v>
      </c>
      <c r="I7" s="1608"/>
      <c r="J7" s="1609"/>
      <c r="K7" s="1607" t="s">
        <v>135</v>
      </c>
      <c r="L7" s="1608"/>
      <c r="M7" s="1610"/>
      <c r="N7" s="1605"/>
      <c r="O7" s="619"/>
      <c r="P7" s="619"/>
      <c r="Q7" s="619"/>
      <c r="R7" s="619"/>
      <c r="S7" s="619"/>
      <c r="T7" s="619"/>
      <c r="U7" s="619"/>
      <c r="V7" s="619"/>
      <c r="W7" s="619"/>
      <c r="X7" s="619"/>
      <c r="Y7" s="619"/>
      <c r="Z7" s="619"/>
      <c r="AA7" s="619"/>
      <c r="AB7" s="619"/>
      <c r="AC7" s="619"/>
      <c r="AD7" s="619"/>
      <c r="AE7" s="619"/>
      <c r="AF7" s="619"/>
    </row>
    <row r="8" spans="1:39" ht="27" customHeight="1" x14ac:dyDescent="0.25">
      <c r="A8" s="1322"/>
      <c r="B8" s="1611" t="s">
        <v>226</v>
      </c>
      <c r="C8" s="1612"/>
      <c r="D8" s="1612"/>
      <c r="E8" s="1612"/>
      <c r="F8" s="1612"/>
      <c r="G8" s="1612"/>
      <c r="H8" s="1612"/>
      <c r="I8" s="1612"/>
      <c r="J8" s="1612"/>
      <c r="K8" s="1612"/>
      <c r="L8" s="1612"/>
      <c r="M8" s="1613"/>
      <c r="N8" s="1605"/>
      <c r="O8" s="619"/>
      <c r="P8" s="619"/>
      <c r="Q8" s="619"/>
      <c r="R8" s="619"/>
      <c r="S8" s="619"/>
      <c r="T8" s="619"/>
      <c r="U8" s="619"/>
      <c r="V8" s="619"/>
      <c r="W8" s="619"/>
      <c r="X8" s="619"/>
      <c r="Y8" s="619"/>
      <c r="Z8" s="619"/>
      <c r="AA8" s="619"/>
      <c r="AB8" s="619"/>
      <c r="AC8" s="619"/>
      <c r="AD8" s="619"/>
      <c r="AE8" s="619"/>
      <c r="AF8" s="619"/>
    </row>
    <row r="9" spans="1:39" ht="27" customHeight="1" thickBot="1" x14ac:dyDescent="0.3">
      <c r="A9" s="1322"/>
      <c r="B9" s="1607" t="s">
        <v>412</v>
      </c>
      <c r="C9" s="1608"/>
      <c r="D9" s="1608"/>
      <c r="E9" s="1608"/>
      <c r="F9" s="1608"/>
      <c r="G9" s="1608"/>
      <c r="H9" s="1608"/>
      <c r="I9" s="1608"/>
      <c r="J9" s="1608"/>
      <c r="K9" s="1608"/>
      <c r="L9" s="1608"/>
      <c r="M9" s="1610"/>
      <c r="N9" s="1605"/>
      <c r="O9" s="619"/>
      <c r="P9" s="619"/>
      <c r="Q9" s="619"/>
      <c r="R9" s="619"/>
      <c r="S9" s="619"/>
      <c r="T9" s="619"/>
      <c r="U9" s="619"/>
      <c r="V9" s="619"/>
      <c r="W9" s="619"/>
      <c r="X9" s="619"/>
      <c r="Y9" s="619"/>
      <c r="Z9" s="619"/>
      <c r="AA9" s="619"/>
      <c r="AB9" s="619"/>
      <c r="AC9" s="619"/>
      <c r="AD9" s="619"/>
      <c r="AE9" s="619"/>
      <c r="AF9" s="619"/>
    </row>
    <row r="10" spans="1:39" ht="54.75" customHeight="1" thickBot="1" x14ac:dyDescent="0.3">
      <c r="A10" s="1322"/>
      <c r="B10" s="585" t="s">
        <v>227</v>
      </c>
      <c r="C10" s="585" t="s">
        <v>228</v>
      </c>
      <c r="D10" s="585" t="s">
        <v>229</v>
      </c>
      <c r="E10" s="1074" t="s">
        <v>227</v>
      </c>
      <c r="F10" s="585" t="s">
        <v>228</v>
      </c>
      <c r="G10" s="585" t="s">
        <v>229</v>
      </c>
      <c r="H10" s="587" t="s">
        <v>227</v>
      </c>
      <c r="I10" s="585" t="s">
        <v>230</v>
      </c>
      <c r="J10" s="585" t="s">
        <v>229</v>
      </c>
      <c r="K10" s="587" t="s">
        <v>231</v>
      </c>
      <c r="L10" s="585" t="s">
        <v>230</v>
      </c>
      <c r="M10" s="585" t="s">
        <v>229</v>
      </c>
      <c r="N10" s="1605"/>
      <c r="O10" s="619"/>
      <c r="P10" s="619"/>
      <c r="Q10" s="619"/>
      <c r="R10" s="619"/>
      <c r="S10" s="619"/>
      <c r="T10" s="619"/>
      <c r="U10" s="619"/>
      <c r="V10" s="619"/>
      <c r="W10" s="619"/>
      <c r="X10" s="619"/>
      <c r="Y10" s="619"/>
      <c r="Z10" s="619"/>
      <c r="AA10" s="619"/>
      <c r="AB10" s="619"/>
      <c r="AC10" s="619"/>
      <c r="AD10" s="619"/>
      <c r="AE10" s="619"/>
      <c r="AF10" s="619"/>
      <c r="AH10" s="304" t="s">
        <v>231</v>
      </c>
      <c r="AI10" s="305" t="s">
        <v>230</v>
      </c>
      <c r="AJ10" s="305" t="s">
        <v>229</v>
      </c>
    </row>
    <row r="11" spans="1:39" ht="79.5" customHeight="1" thickTop="1" thickBot="1" x14ac:dyDescent="0.3">
      <c r="A11" s="1462"/>
      <c r="B11" s="855" t="s">
        <v>409</v>
      </c>
      <c r="C11" s="855" t="s">
        <v>416</v>
      </c>
      <c r="D11" s="855" t="s">
        <v>411</v>
      </c>
      <c r="E11" s="855" t="s">
        <v>409</v>
      </c>
      <c r="F11" s="855" t="s">
        <v>416</v>
      </c>
      <c r="G11" s="855" t="s">
        <v>411</v>
      </c>
      <c r="H11" s="855" t="s">
        <v>409</v>
      </c>
      <c r="I11" s="855" t="s">
        <v>416</v>
      </c>
      <c r="J11" s="855" t="s">
        <v>411</v>
      </c>
      <c r="K11" s="855" t="s">
        <v>409</v>
      </c>
      <c r="L11" s="855" t="s">
        <v>416</v>
      </c>
      <c r="M11" s="855" t="s">
        <v>411</v>
      </c>
      <c r="N11" s="1606"/>
      <c r="O11" s="619"/>
      <c r="P11" s="619"/>
      <c r="Q11" s="619"/>
      <c r="R11" s="619"/>
      <c r="S11" s="619"/>
      <c r="T11" s="619"/>
      <c r="U11" s="619"/>
      <c r="V11" s="619"/>
      <c r="W11" s="619"/>
      <c r="X11" s="619"/>
      <c r="Y11" s="619"/>
      <c r="Z11" s="619"/>
      <c r="AA11" s="619"/>
      <c r="AB11" s="619"/>
      <c r="AC11" s="619"/>
      <c r="AD11" s="619"/>
      <c r="AE11" s="619"/>
      <c r="AF11" s="619"/>
      <c r="AG11" s="320"/>
      <c r="AH11" s="320"/>
    </row>
    <row r="12" spans="1:39" ht="27.95" customHeight="1" thickTop="1" x14ac:dyDescent="0.25">
      <c r="A12" s="1001" t="s">
        <v>48</v>
      </c>
      <c r="B12" s="1001">
        <v>21264.716419199973</v>
      </c>
      <c r="C12" s="1001">
        <v>3544.1194031999989</v>
      </c>
      <c r="D12" s="1001">
        <v>0</v>
      </c>
      <c r="E12" s="1001">
        <v>4430.149253999999</v>
      </c>
      <c r="F12" s="1001">
        <v>443.01492539999998</v>
      </c>
      <c r="G12" s="1001">
        <v>0</v>
      </c>
      <c r="H12" s="1001">
        <v>207.76363639200031</v>
      </c>
      <c r="I12" s="1001">
        <v>85.236363647999966</v>
      </c>
      <c r="J12" s="1001">
        <v>0</v>
      </c>
      <c r="K12" s="1001">
        <v>4134.7508316500189</v>
      </c>
      <c r="L12" s="1001">
        <v>1407.5747512000023</v>
      </c>
      <c r="M12" s="1001">
        <v>35.189368780000002</v>
      </c>
      <c r="N12" s="553" t="s">
        <v>138</v>
      </c>
      <c r="O12" s="602">
        <v>12218.359324800014</v>
      </c>
      <c r="P12" s="602">
        <v>2036.3932208000003</v>
      </c>
      <c r="Q12" s="602">
        <v>0</v>
      </c>
      <c r="R12" s="602">
        <v>2545.4915259999998</v>
      </c>
      <c r="S12" s="602">
        <v>254.54915260000001</v>
      </c>
      <c r="T12" s="602">
        <v>0</v>
      </c>
      <c r="U12" s="602">
        <v>9927.4169514000096</v>
      </c>
      <c r="V12" s="602">
        <v>4072.7864415999975</v>
      </c>
      <c r="W12" s="602">
        <v>0</v>
      </c>
      <c r="X12" s="602">
        <v>29909.525430499856</v>
      </c>
      <c r="Y12" s="602">
        <v>10181.96610400001</v>
      </c>
      <c r="Z12" s="602">
        <v>254.54915260000001</v>
      </c>
      <c r="AA12" s="602"/>
      <c r="AB12" s="602"/>
      <c r="AC12" s="602"/>
      <c r="AD12" s="602"/>
      <c r="AE12" s="602"/>
      <c r="AF12" s="602"/>
      <c r="AG12" s="119"/>
      <c r="AH12" s="119" t="e">
        <f>#REF!+#REF!+#REF!+#REF!</f>
        <v>#REF!</v>
      </c>
      <c r="AI12" s="599" t="e">
        <f>#REF!+#REF!+#REF!+#REF!</f>
        <v>#REF!</v>
      </c>
      <c r="AJ12" s="599" t="e">
        <f>#REF!+#REF!+#REF!+#REF!</f>
        <v>#REF!</v>
      </c>
      <c r="AL12" s="613" t="e">
        <f t="shared" ref="AL12:AL26" si="0">SUM(AH12:AK12)</f>
        <v>#REF!</v>
      </c>
      <c r="AM12" s="611"/>
    </row>
    <row r="13" spans="1:39" ht="27.95" customHeight="1" x14ac:dyDescent="0.25">
      <c r="A13" s="961" t="s">
        <v>232</v>
      </c>
      <c r="B13" s="961">
        <v>12099.750003000003</v>
      </c>
      <c r="C13" s="961">
        <v>2554.3916673000003</v>
      </c>
      <c r="D13" s="961">
        <v>0</v>
      </c>
      <c r="E13" s="961">
        <v>941.09166690000018</v>
      </c>
      <c r="F13" s="961">
        <v>672.20833350000009</v>
      </c>
      <c r="G13" s="961">
        <v>0</v>
      </c>
      <c r="H13" s="961">
        <v>197.24444443200011</v>
      </c>
      <c r="I13" s="961">
        <v>119.75555554799992</v>
      </c>
      <c r="J13" s="961">
        <v>0</v>
      </c>
      <c r="K13" s="961">
        <v>5308.403225580013</v>
      </c>
      <c r="L13" s="961">
        <v>8756.596773820027</v>
      </c>
      <c r="M13" s="961">
        <v>0</v>
      </c>
      <c r="N13" s="547" t="s">
        <v>139</v>
      </c>
      <c r="O13" s="603">
        <v>6653.5116282000154</v>
      </c>
      <c r="P13" s="603">
        <v>1404.63023262</v>
      </c>
      <c r="Q13" s="603">
        <v>0</v>
      </c>
      <c r="R13" s="603">
        <v>517.49534886000004</v>
      </c>
      <c r="S13" s="603">
        <v>369.6395349</v>
      </c>
      <c r="T13" s="603">
        <v>0</v>
      </c>
      <c r="U13" s="603">
        <v>4139.9627908800003</v>
      </c>
      <c r="V13" s="603">
        <v>2513.5488373200001</v>
      </c>
      <c r="W13" s="603">
        <v>0</v>
      </c>
      <c r="X13" s="603">
        <v>8649.5651166600219</v>
      </c>
      <c r="Y13" s="603">
        <v>14268.086047139986</v>
      </c>
      <c r="Z13" s="603">
        <v>0</v>
      </c>
      <c r="AA13" s="603"/>
      <c r="AB13" s="603"/>
      <c r="AC13" s="603"/>
      <c r="AD13" s="603"/>
      <c r="AE13" s="603"/>
      <c r="AF13" s="603"/>
      <c r="AG13" s="119"/>
      <c r="AH13" s="119" t="e">
        <f>#REF!+#REF!+#REF!+#REF!</f>
        <v>#REF!</v>
      </c>
      <c r="AI13" s="599" t="e">
        <f>#REF!+#REF!+#REF!+#REF!</f>
        <v>#REF!</v>
      </c>
      <c r="AJ13" s="599" t="e">
        <f>#REF!+#REF!+#REF!+#REF!</f>
        <v>#REF!</v>
      </c>
      <c r="AL13" s="613" t="e">
        <f t="shared" si="0"/>
        <v>#REF!</v>
      </c>
      <c r="AM13" s="611"/>
    </row>
    <row r="14" spans="1:39" ht="27.95" customHeight="1" x14ac:dyDescent="0.25">
      <c r="A14" s="960" t="s">
        <v>7</v>
      </c>
      <c r="B14" s="960">
        <v>11053.223141999992</v>
      </c>
      <c r="C14" s="960">
        <v>8162.3801663999939</v>
      </c>
      <c r="D14" s="960">
        <v>0</v>
      </c>
      <c r="E14" s="960">
        <v>3060.8925623999994</v>
      </c>
      <c r="F14" s="960">
        <v>1530.4462812000002</v>
      </c>
      <c r="G14" s="960">
        <v>0</v>
      </c>
      <c r="H14" s="960">
        <v>592.25454544899992</v>
      </c>
      <c r="I14" s="960">
        <v>728.18181817499988</v>
      </c>
      <c r="J14" s="960">
        <v>0</v>
      </c>
      <c r="K14" s="960">
        <v>8040.6699031800163</v>
      </c>
      <c r="L14" s="960">
        <v>11193.873786779981</v>
      </c>
      <c r="M14" s="960">
        <v>0</v>
      </c>
      <c r="N14" s="556" t="s">
        <v>510</v>
      </c>
      <c r="O14" s="604">
        <v>6833.6424585000086</v>
      </c>
      <c r="P14" s="604">
        <v>5046.3821232000018</v>
      </c>
      <c r="Q14" s="604">
        <v>0</v>
      </c>
      <c r="R14" s="604">
        <v>1892.3932961999992</v>
      </c>
      <c r="S14" s="604">
        <v>946.19664809999972</v>
      </c>
      <c r="T14" s="604">
        <v>0</v>
      </c>
      <c r="U14" s="604">
        <v>6413.110614900007</v>
      </c>
      <c r="V14" s="604">
        <v>7884.9720675000126</v>
      </c>
      <c r="W14" s="604">
        <v>0</v>
      </c>
      <c r="X14" s="604">
        <v>16085.343017700043</v>
      </c>
      <c r="Y14" s="604">
        <v>22393.320671699963</v>
      </c>
      <c r="Z14" s="604">
        <v>0</v>
      </c>
      <c r="AA14" s="604"/>
      <c r="AB14" s="604"/>
      <c r="AC14" s="604"/>
      <c r="AD14" s="604"/>
      <c r="AE14" s="604"/>
      <c r="AF14" s="604"/>
      <c r="AG14" s="119"/>
      <c r="AH14" s="119" t="e">
        <f>#REF!+#REF!+#REF!+#REF!</f>
        <v>#REF!</v>
      </c>
      <c r="AI14" s="599" t="e">
        <f>#REF!+#REF!+#REF!+#REF!</f>
        <v>#REF!</v>
      </c>
      <c r="AJ14" s="599" t="e">
        <f>#REF!+#REF!+#REF!+#REF!</f>
        <v>#REF!</v>
      </c>
      <c r="AL14" s="613" t="e">
        <f t="shared" si="0"/>
        <v>#REF!</v>
      </c>
      <c r="AM14" s="611"/>
    </row>
    <row r="15" spans="1:39" ht="27.95" customHeight="1" x14ac:dyDescent="0.25">
      <c r="A15" s="961" t="s">
        <v>46</v>
      </c>
      <c r="B15" s="961">
        <v>3768.8552626999985</v>
      </c>
      <c r="C15" s="961">
        <v>2989.0921048999994</v>
      </c>
      <c r="D15" s="961">
        <v>0</v>
      </c>
      <c r="E15" s="961">
        <v>2339.2894734000001</v>
      </c>
      <c r="F15" s="961">
        <v>1689.4868419000004</v>
      </c>
      <c r="G15" s="961">
        <v>0</v>
      </c>
      <c r="H15" s="961">
        <v>159.09090909999998</v>
      </c>
      <c r="I15" s="961">
        <v>715.90909095000075</v>
      </c>
      <c r="J15" s="961">
        <v>0</v>
      </c>
      <c r="K15" s="961">
        <v>4935.9230772599822</v>
      </c>
      <c r="L15" s="961">
        <v>2614.4615386399983</v>
      </c>
      <c r="M15" s="961">
        <v>0</v>
      </c>
      <c r="N15" s="547" t="s">
        <v>141</v>
      </c>
      <c r="O15" s="603">
        <v>2331.4610778200004</v>
      </c>
      <c r="P15" s="603">
        <v>1849.0898203400004</v>
      </c>
      <c r="Q15" s="603">
        <v>0</v>
      </c>
      <c r="R15" s="603">
        <v>1447.1137724400003</v>
      </c>
      <c r="S15" s="603">
        <v>1045.1377245400001</v>
      </c>
      <c r="T15" s="603">
        <v>0</v>
      </c>
      <c r="U15" s="603">
        <v>1607.9041916000003</v>
      </c>
      <c r="V15" s="603">
        <v>7235.5688621999843</v>
      </c>
      <c r="W15" s="603">
        <v>0</v>
      </c>
      <c r="X15" s="603">
        <v>17606.550898019959</v>
      </c>
      <c r="Y15" s="603">
        <v>9325.8443112799741</v>
      </c>
      <c r="Z15" s="603">
        <v>0</v>
      </c>
      <c r="AA15" s="603"/>
      <c r="AB15" s="603"/>
      <c r="AC15" s="603"/>
      <c r="AD15" s="603"/>
      <c r="AE15" s="603"/>
      <c r="AF15" s="603"/>
      <c r="AG15" s="119"/>
      <c r="AH15" s="119" t="e">
        <f>#REF!+#REF!+#REF!+#REF!</f>
        <v>#REF!</v>
      </c>
      <c r="AI15" s="599" t="e">
        <f>#REF!+#REF!+#REF!+#REF!</f>
        <v>#REF!</v>
      </c>
      <c r="AJ15" s="599" t="e">
        <f>#REF!+#REF!+#REF!+#REF!</f>
        <v>#REF!</v>
      </c>
      <c r="AL15" s="613" t="e">
        <f t="shared" si="0"/>
        <v>#REF!</v>
      </c>
      <c r="AM15" s="611"/>
    </row>
    <row r="16" spans="1:39" ht="27.95" customHeight="1" x14ac:dyDescent="0.25">
      <c r="A16" s="960" t="s">
        <v>233</v>
      </c>
      <c r="B16" s="960">
        <v>283058.35288799944</v>
      </c>
      <c r="C16" s="960">
        <v>112722.35291999987</v>
      </c>
      <c r="D16" s="960">
        <v>0</v>
      </c>
      <c r="E16" s="960">
        <v>130256.94115199982</v>
      </c>
      <c r="F16" s="960">
        <v>47593.882343999998</v>
      </c>
      <c r="G16" s="960">
        <v>0</v>
      </c>
      <c r="H16" s="960">
        <v>7054.037738799987</v>
      </c>
      <c r="I16" s="960">
        <v>14730.490572199953</v>
      </c>
      <c r="J16" s="960">
        <v>0</v>
      </c>
      <c r="K16" s="960">
        <v>148813.3356506993</v>
      </c>
      <c r="L16" s="960">
        <v>147057.42608549932</v>
      </c>
      <c r="M16" s="960">
        <v>13169.321739000008</v>
      </c>
      <c r="N16" s="556" t="s">
        <v>142</v>
      </c>
      <c r="O16" s="604">
        <v>78110.431721799876</v>
      </c>
      <c r="P16" s="604">
        <v>31105.924137000024</v>
      </c>
      <c r="Q16" s="604">
        <v>0</v>
      </c>
      <c r="R16" s="604">
        <v>35944.623447200014</v>
      </c>
      <c r="S16" s="604">
        <v>13133.612413399998</v>
      </c>
      <c r="T16" s="604">
        <v>0</v>
      </c>
      <c r="U16" s="604">
        <v>47004.507584799976</v>
      </c>
      <c r="V16" s="604">
        <v>98156.471721199807</v>
      </c>
      <c r="W16" s="604">
        <v>0</v>
      </c>
      <c r="X16" s="604">
        <v>234331.29516540151</v>
      </c>
      <c r="Y16" s="604">
        <v>231566.32413100146</v>
      </c>
      <c r="Z16" s="604">
        <v>20737.282758000005</v>
      </c>
      <c r="AA16" s="604"/>
      <c r="AB16" s="604"/>
      <c r="AC16" s="604"/>
      <c r="AD16" s="604"/>
      <c r="AE16" s="604"/>
      <c r="AF16" s="604"/>
      <c r="AG16" s="119"/>
      <c r="AH16" s="119" t="e">
        <f>#REF!+#REF!+#REF!+#REF!</f>
        <v>#REF!</v>
      </c>
      <c r="AI16" s="599" t="e">
        <f>#REF!+#REF!+#REF!+#REF!</f>
        <v>#REF!</v>
      </c>
      <c r="AJ16" s="599" t="e">
        <f>#REF!+#REF!+#REF!+#REF!</f>
        <v>#REF!</v>
      </c>
      <c r="AL16" s="613" t="e">
        <f t="shared" si="0"/>
        <v>#REF!</v>
      </c>
      <c r="AM16" s="611"/>
    </row>
    <row r="17" spans="1:39" ht="27.95" customHeight="1" x14ac:dyDescent="0.25">
      <c r="A17" s="961" t="s">
        <v>10</v>
      </c>
      <c r="B17" s="961">
        <v>9032.9500016999918</v>
      </c>
      <c r="C17" s="961">
        <v>12575.283335699987</v>
      </c>
      <c r="D17" s="961">
        <v>0</v>
      </c>
      <c r="E17" s="961">
        <v>708.46666679999998</v>
      </c>
      <c r="F17" s="961">
        <v>0</v>
      </c>
      <c r="G17" s="961">
        <v>0</v>
      </c>
      <c r="H17" s="961">
        <v>213.70999999999998</v>
      </c>
      <c r="I17" s="961">
        <v>283.29000000000013</v>
      </c>
      <c r="J17" s="961">
        <v>0</v>
      </c>
      <c r="K17" s="961">
        <v>17287.500000750068</v>
      </c>
      <c r="L17" s="961">
        <v>6237.0588237999928</v>
      </c>
      <c r="M17" s="961">
        <v>0</v>
      </c>
      <c r="N17" s="547" t="s">
        <v>143</v>
      </c>
      <c r="O17" s="603">
        <v>6250.3333355999976</v>
      </c>
      <c r="P17" s="603">
        <v>8701.4444475999971</v>
      </c>
      <c r="Q17" s="603">
        <v>0</v>
      </c>
      <c r="R17" s="603">
        <v>490.22222240000002</v>
      </c>
      <c r="S17" s="603">
        <v>0</v>
      </c>
      <c r="T17" s="603">
        <v>0</v>
      </c>
      <c r="U17" s="603">
        <v>5269.8888907999981</v>
      </c>
      <c r="V17" s="603">
        <v>6985.6666691999972</v>
      </c>
      <c r="W17" s="603">
        <v>0</v>
      </c>
      <c r="X17" s="603">
        <v>31251.666677999987</v>
      </c>
      <c r="Y17" s="603">
        <v>11275.111115199996</v>
      </c>
      <c r="Z17" s="603">
        <v>0</v>
      </c>
      <c r="AA17" s="603"/>
      <c r="AB17" s="603"/>
      <c r="AC17" s="603"/>
      <c r="AD17" s="603"/>
      <c r="AE17" s="603"/>
      <c r="AF17" s="603"/>
      <c r="AG17" s="119"/>
      <c r="AH17" s="119" t="e">
        <f>#REF!+#REF!+#REF!+#REF!</f>
        <v>#REF!</v>
      </c>
      <c r="AI17" s="599" t="e">
        <f>#REF!+#REF!+#REF!+#REF!</f>
        <v>#REF!</v>
      </c>
      <c r="AJ17" s="599" t="e">
        <f>#REF!+#REF!+#REF!+#REF!</f>
        <v>#REF!</v>
      </c>
      <c r="AL17" s="613" t="e">
        <f t="shared" si="0"/>
        <v>#REF!</v>
      </c>
      <c r="AM17" s="611"/>
    </row>
    <row r="18" spans="1:39" ht="27.95" customHeight="1" x14ac:dyDescent="0.25">
      <c r="A18" s="960" t="s">
        <v>11</v>
      </c>
      <c r="B18" s="960">
        <v>10644.396697199998</v>
      </c>
      <c r="C18" s="960">
        <v>3041.2561992000005</v>
      </c>
      <c r="D18" s="960">
        <v>0</v>
      </c>
      <c r="E18" s="960">
        <v>4181.7272739000009</v>
      </c>
      <c r="F18" s="960">
        <v>1013.7520664000001</v>
      </c>
      <c r="G18" s="960">
        <v>0</v>
      </c>
      <c r="H18" s="960">
        <v>3.8773584909999999</v>
      </c>
      <c r="I18" s="960">
        <v>403.24528306399964</v>
      </c>
      <c r="J18" s="960">
        <v>3.8773584909999999</v>
      </c>
      <c r="K18" s="960">
        <v>2507.7339899999979</v>
      </c>
      <c r="L18" s="960">
        <v>15129.995073000133</v>
      </c>
      <c r="M18" s="960">
        <v>0</v>
      </c>
      <c r="N18" s="556" t="s">
        <v>144</v>
      </c>
      <c r="O18" s="604">
        <v>4681.7443302000092</v>
      </c>
      <c r="P18" s="604">
        <v>1337.6412371999998</v>
      </c>
      <c r="Q18" s="604">
        <v>0</v>
      </c>
      <c r="R18" s="604">
        <v>1839.2567011499996</v>
      </c>
      <c r="S18" s="604">
        <v>445.88041239999995</v>
      </c>
      <c r="T18" s="604">
        <v>0</v>
      </c>
      <c r="U18" s="604">
        <v>55.735051550000001</v>
      </c>
      <c r="V18" s="604">
        <v>5796.4453612000134</v>
      </c>
      <c r="W18" s="604">
        <v>55.735051550000001</v>
      </c>
      <c r="X18" s="604">
        <v>3344.1030930000043</v>
      </c>
      <c r="Y18" s="604">
        <v>20176.088661100064</v>
      </c>
      <c r="Z18" s="604">
        <v>0</v>
      </c>
      <c r="AA18" s="604"/>
      <c r="AB18" s="604"/>
      <c r="AC18" s="604"/>
      <c r="AD18" s="604"/>
      <c r="AE18" s="604"/>
      <c r="AF18" s="604"/>
      <c r="AG18" s="119"/>
      <c r="AH18" s="119" t="e">
        <f>#REF!+#REF!+#REF!+#REF!</f>
        <v>#REF!</v>
      </c>
      <c r="AI18" s="599" t="e">
        <f>#REF!+#REF!+#REF!+#REF!</f>
        <v>#REF!</v>
      </c>
      <c r="AJ18" s="599" t="e">
        <f>#REF!+#REF!+#REF!+#REF!</f>
        <v>#REF!</v>
      </c>
      <c r="AL18" s="613" t="e">
        <f t="shared" si="0"/>
        <v>#REF!</v>
      </c>
      <c r="AM18" s="611"/>
    </row>
    <row r="19" spans="1:39" ht="27.95" customHeight="1" x14ac:dyDescent="0.25">
      <c r="A19" s="961" t="s">
        <v>12</v>
      </c>
      <c r="B19" s="961">
        <v>5804.5000002000033</v>
      </c>
      <c r="C19" s="961">
        <v>2515.2833334200009</v>
      </c>
      <c r="D19" s="961">
        <v>0</v>
      </c>
      <c r="E19" s="961">
        <v>2418.5416667500008</v>
      </c>
      <c r="F19" s="961">
        <v>1354.3833333800001</v>
      </c>
      <c r="G19" s="961">
        <v>0</v>
      </c>
      <c r="H19" s="961">
        <v>2.9666666670000001</v>
      </c>
      <c r="I19" s="961">
        <v>264.03333336299994</v>
      </c>
      <c r="J19" s="961">
        <v>0</v>
      </c>
      <c r="K19" s="961">
        <v>4246.6666662000098</v>
      </c>
      <c r="L19" s="961">
        <v>5793.6666660299961</v>
      </c>
      <c r="M19" s="961">
        <v>0</v>
      </c>
      <c r="N19" s="547" t="s">
        <v>145</v>
      </c>
      <c r="O19" s="603">
        <v>5158.8275862000028</v>
      </c>
      <c r="P19" s="603">
        <v>2235.4919540199994</v>
      </c>
      <c r="Q19" s="603">
        <v>0</v>
      </c>
      <c r="R19" s="603">
        <v>2149.5114942499995</v>
      </c>
      <c r="S19" s="603">
        <v>1203.7264367800001</v>
      </c>
      <c r="T19" s="603">
        <v>0</v>
      </c>
      <c r="U19" s="603">
        <v>85.980459769999996</v>
      </c>
      <c r="V19" s="603">
        <v>7652.2609195300138</v>
      </c>
      <c r="W19" s="603">
        <v>0</v>
      </c>
      <c r="X19" s="603">
        <v>12037.264367800033</v>
      </c>
      <c r="Y19" s="603">
        <v>16422.267816070053</v>
      </c>
      <c r="Z19" s="603">
        <v>0</v>
      </c>
      <c r="AA19" s="603"/>
      <c r="AB19" s="603"/>
      <c r="AC19" s="603"/>
      <c r="AD19" s="603"/>
      <c r="AE19" s="603"/>
      <c r="AF19" s="603"/>
      <c r="AG19" s="119"/>
      <c r="AH19" s="119" t="e">
        <f>#REF!+#REF!+#REF!+#REF!</f>
        <v>#REF!</v>
      </c>
      <c r="AI19" s="599" t="e">
        <f>#REF!+#REF!+#REF!+#REF!</f>
        <v>#REF!</v>
      </c>
      <c r="AJ19" s="599" t="e">
        <f>#REF!+#REF!+#REF!+#REF!</f>
        <v>#REF!</v>
      </c>
      <c r="AL19" s="613" t="e">
        <f t="shared" si="0"/>
        <v>#REF!</v>
      </c>
      <c r="AM19" s="611"/>
    </row>
    <row r="20" spans="1:39" ht="27.95" customHeight="1" x14ac:dyDescent="0.25">
      <c r="A20" s="960" t="s">
        <v>13</v>
      </c>
      <c r="B20" s="960">
        <v>3543.190476120003</v>
      </c>
      <c r="C20" s="960">
        <v>1149.1428571200006</v>
      </c>
      <c r="D20" s="960">
        <v>0</v>
      </c>
      <c r="E20" s="960">
        <v>1101.2619047400005</v>
      </c>
      <c r="F20" s="960">
        <v>430.92857141999997</v>
      </c>
      <c r="G20" s="960">
        <v>0</v>
      </c>
      <c r="H20" s="960">
        <v>193.48314608000021</v>
      </c>
      <c r="I20" s="960">
        <v>129.91011236800009</v>
      </c>
      <c r="J20" s="960">
        <v>0</v>
      </c>
      <c r="K20" s="960">
        <v>4628.6428580700167</v>
      </c>
      <c r="L20" s="960">
        <v>2865.3503407100084</v>
      </c>
      <c r="M20" s="960">
        <v>0</v>
      </c>
      <c r="N20" s="556" t="s">
        <v>146</v>
      </c>
      <c r="O20" s="604">
        <v>6656.299999999992</v>
      </c>
      <c r="P20" s="604">
        <v>2158.8000000000006</v>
      </c>
      <c r="Q20" s="604">
        <v>0</v>
      </c>
      <c r="R20" s="604">
        <v>2068.8500000000008</v>
      </c>
      <c r="S20" s="604">
        <v>809.55000000000018</v>
      </c>
      <c r="T20" s="604">
        <v>0</v>
      </c>
      <c r="U20" s="604">
        <v>6296.4999999999927</v>
      </c>
      <c r="V20" s="604">
        <v>4227.6499999999969</v>
      </c>
      <c r="W20" s="604">
        <v>0</v>
      </c>
      <c r="X20" s="604">
        <v>20778.450000000088</v>
      </c>
      <c r="Y20" s="604">
        <v>12862.850000000026</v>
      </c>
      <c r="Z20" s="604">
        <v>0</v>
      </c>
      <c r="AA20" s="604"/>
      <c r="AB20" s="604"/>
      <c r="AC20" s="604"/>
      <c r="AD20" s="604"/>
      <c r="AE20" s="604"/>
      <c r="AF20" s="604"/>
      <c r="AG20" s="119"/>
      <c r="AH20" s="119" t="e">
        <f>#REF!+#REF!+#REF!+#REF!</f>
        <v>#REF!</v>
      </c>
      <c r="AI20" s="599" t="e">
        <f>#REF!+#REF!+#REF!+#REF!</f>
        <v>#REF!</v>
      </c>
      <c r="AJ20" s="599" t="e">
        <f>#REF!+#REF!+#REF!+#REF!</f>
        <v>#REF!</v>
      </c>
      <c r="AL20" s="613" t="e">
        <f t="shared" si="0"/>
        <v>#REF!</v>
      </c>
      <c r="AM20" s="611"/>
    </row>
    <row r="21" spans="1:39" ht="27.95" customHeight="1" x14ac:dyDescent="0.25">
      <c r="A21" s="961" t="s">
        <v>49</v>
      </c>
      <c r="B21" s="961">
        <v>9236.6015625</v>
      </c>
      <c r="C21" s="961">
        <v>4973.5546875</v>
      </c>
      <c r="D21" s="961">
        <v>0</v>
      </c>
      <c r="E21" s="961">
        <v>3268.3359375</v>
      </c>
      <c r="F21" s="961">
        <v>1563.1171875</v>
      </c>
      <c r="G21" s="961">
        <v>0</v>
      </c>
      <c r="H21" s="961">
        <v>27.855670101000001</v>
      </c>
      <c r="I21" s="961">
        <v>358.14432987000032</v>
      </c>
      <c r="J21" s="961">
        <v>0</v>
      </c>
      <c r="K21" s="961">
        <v>2698.1209877999986</v>
      </c>
      <c r="L21" s="961">
        <v>15822.879013200098</v>
      </c>
      <c r="M21" s="961">
        <v>0</v>
      </c>
      <c r="N21" s="547" t="s">
        <v>147</v>
      </c>
      <c r="O21" s="603">
        <v>4656.4248705000027</v>
      </c>
      <c r="P21" s="603">
        <v>2507.3056995000011</v>
      </c>
      <c r="Q21" s="603">
        <v>0</v>
      </c>
      <c r="R21" s="603">
        <v>1647.6580311000002</v>
      </c>
      <c r="S21" s="603">
        <v>788.01036269999986</v>
      </c>
      <c r="T21" s="603">
        <v>0</v>
      </c>
      <c r="U21" s="603">
        <v>501.46113990000003</v>
      </c>
      <c r="V21" s="603">
        <v>6447.3575130000045</v>
      </c>
      <c r="W21" s="603">
        <v>0</v>
      </c>
      <c r="X21" s="603">
        <v>4226.6010363000023</v>
      </c>
      <c r="Y21" s="603">
        <v>24786.50777219981</v>
      </c>
      <c r="Z21" s="603">
        <v>0</v>
      </c>
      <c r="AA21" s="603"/>
      <c r="AB21" s="603"/>
      <c r="AC21" s="603"/>
      <c r="AD21" s="603"/>
      <c r="AE21" s="603"/>
      <c r="AF21" s="603"/>
      <c r="AG21" s="119"/>
      <c r="AH21" s="119" t="e">
        <f>#REF!+#REF!+#REF!+#REF!</f>
        <v>#REF!</v>
      </c>
      <c r="AI21" s="599" t="e">
        <f>#REF!+#REF!+#REF!+#REF!</f>
        <v>#REF!</v>
      </c>
      <c r="AJ21" s="599" t="e">
        <f>#REF!+#REF!+#REF!+#REF!</f>
        <v>#REF!</v>
      </c>
      <c r="AL21" s="613" t="e">
        <f t="shared" si="0"/>
        <v>#REF!</v>
      </c>
      <c r="AM21" s="611"/>
    </row>
    <row r="22" spans="1:39" ht="27.95" customHeight="1" x14ac:dyDescent="0.25">
      <c r="A22" s="960" t="s">
        <v>50</v>
      </c>
      <c r="B22" s="960">
        <v>10271.933884800004</v>
      </c>
      <c r="C22" s="960">
        <v>6757.8512399999945</v>
      </c>
      <c r="D22" s="960">
        <v>0</v>
      </c>
      <c r="E22" s="960">
        <v>1081.2561984000001</v>
      </c>
      <c r="F22" s="960">
        <v>675.785124</v>
      </c>
      <c r="G22" s="960">
        <v>0</v>
      </c>
      <c r="H22" s="960">
        <v>18</v>
      </c>
      <c r="I22" s="960">
        <v>130</v>
      </c>
      <c r="J22" s="960">
        <v>0</v>
      </c>
      <c r="K22" s="960">
        <v>13842.424242499976</v>
      </c>
      <c r="L22" s="960">
        <v>6865.8424242800174</v>
      </c>
      <c r="M22" s="960">
        <v>0</v>
      </c>
      <c r="N22" s="556" t="s">
        <v>148</v>
      </c>
      <c r="O22" s="604">
        <v>6000.0888887599885</v>
      </c>
      <c r="P22" s="604">
        <v>3947.4269004999996</v>
      </c>
      <c r="Q22" s="604">
        <v>0</v>
      </c>
      <c r="R22" s="604">
        <v>631.58830407999994</v>
      </c>
      <c r="S22" s="604">
        <v>394.74269004999996</v>
      </c>
      <c r="T22" s="604">
        <v>0</v>
      </c>
      <c r="U22" s="604">
        <v>710.53684208999994</v>
      </c>
      <c r="V22" s="604">
        <v>5131.6549706499936</v>
      </c>
      <c r="W22" s="604">
        <v>0</v>
      </c>
      <c r="X22" s="604">
        <v>19737.134502499986</v>
      </c>
      <c r="Y22" s="604">
        <v>9789.6187132399664</v>
      </c>
      <c r="Z22" s="604">
        <v>0</v>
      </c>
      <c r="AA22" s="604"/>
      <c r="AB22" s="604"/>
      <c r="AC22" s="604"/>
      <c r="AD22" s="604"/>
      <c r="AE22" s="604"/>
      <c r="AF22" s="604"/>
      <c r="AG22" s="119"/>
      <c r="AH22" s="119" t="e">
        <f>#REF!+#REF!+#REF!+#REF!</f>
        <v>#REF!</v>
      </c>
      <c r="AI22" s="599" t="e">
        <f>#REF!+#REF!+#REF!+#REF!</f>
        <v>#REF!</v>
      </c>
      <c r="AJ22" s="599" t="e">
        <f>#REF!+#REF!+#REF!+#REF!</f>
        <v>#REF!</v>
      </c>
      <c r="AL22" s="613" t="e">
        <f t="shared" si="0"/>
        <v>#REF!</v>
      </c>
      <c r="AM22" s="611"/>
    </row>
    <row r="23" spans="1:39" ht="27.95" customHeight="1" x14ac:dyDescent="0.25">
      <c r="A23" s="961" t="s">
        <v>254</v>
      </c>
      <c r="B23" s="961">
        <v>5413.947368199998</v>
      </c>
      <c r="C23" s="961">
        <v>1314.8157894199999</v>
      </c>
      <c r="D23" s="961">
        <v>0</v>
      </c>
      <c r="E23" s="961">
        <v>2320.2631577999996</v>
      </c>
      <c r="F23" s="961">
        <v>232.02631578</v>
      </c>
      <c r="G23" s="961">
        <v>0</v>
      </c>
      <c r="H23" s="961">
        <v>322.06422016399972</v>
      </c>
      <c r="I23" s="961">
        <v>332.9816513559997</v>
      </c>
      <c r="J23" s="961">
        <v>0</v>
      </c>
      <c r="K23" s="961">
        <v>6136.0477931999849</v>
      </c>
      <c r="L23" s="961">
        <v>3020.8235289600011</v>
      </c>
      <c r="M23" s="961">
        <v>157.3345588</v>
      </c>
      <c r="N23" s="547" t="s">
        <v>149</v>
      </c>
      <c r="O23" s="603">
        <v>3930.3734939000037</v>
      </c>
      <c r="P23" s="603">
        <v>954.51927709000017</v>
      </c>
      <c r="Q23" s="603">
        <v>0</v>
      </c>
      <c r="R23" s="603">
        <v>1684.4457830999993</v>
      </c>
      <c r="S23" s="603">
        <v>168.44457831</v>
      </c>
      <c r="T23" s="603">
        <v>0</v>
      </c>
      <c r="U23" s="603">
        <v>3312.7433734300021</v>
      </c>
      <c r="V23" s="603">
        <v>3425.0397589700024</v>
      </c>
      <c r="W23" s="603">
        <v>0</v>
      </c>
      <c r="X23" s="603">
        <v>10948.897590150013</v>
      </c>
      <c r="Y23" s="603">
        <v>5390.2265059199972</v>
      </c>
      <c r="Z23" s="603">
        <v>280.74096385000001</v>
      </c>
      <c r="AA23" s="603"/>
      <c r="AB23" s="603"/>
      <c r="AC23" s="603"/>
      <c r="AD23" s="603"/>
      <c r="AE23" s="603"/>
      <c r="AF23" s="603"/>
      <c r="AG23" s="119"/>
      <c r="AH23" s="119" t="e">
        <f>#REF!+#REF!+#REF!+#REF!</f>
        <v>#REF!</v>
      </c>
      <c r="AI23" s="599" t="e">
        <f>#REF!+#REF!+#REF!+#REF!</f>
        <v>#REF!</v>
      </c>
      <c r="AJ23" s="599" t="e">
        <f>#REF!+#REF!+#REF!+#REF!</f>
        <v>#REF!</v>
      </c>
      <c r="AL23" s="613" t="e">
        <f t="shared" si="0"/>
        <v>#REF!</v>
      </c>
      <c r="AM23" s="611"/>
    </row>
    <row r="24" spans="1:39" ht="27.95" customHeight="1" x14ac:dyDescent="0.25">
      <c r="A24" s="960" t="s">
        <v>17</v>
      </c>
      <c r="B24" s="960">
        <v>6910.6721314800034</v>
      </c>
      <c r="C24" s="960">
        <v>3100.9426230999979</v>
      </c>
      <c r="D24" s="960">
        <v>0</v>
      </c>
      <c r="E24" s="960">
        <v>1417.5737705600002</v>
      </c>
      <c r="F24" s="960">
        <v>442.99180330000002</v>
      </c>
      <c r="G24" s="960">
        <v>0</v>
      </c>
      <c r="H24" s="960">
        <v>302.23809522499977</v>
      </c>
      <c r="I24" s="960">
        <v>274.76190474999981</v>
      </c>
      <c r="J24" s="960">
        <v>0</v>
      </c>
      <c r="K24" s="960">
        <v>2832.2127661999989</v>
      </c>
      <c r="L24" s="960">
        <v>7900.3829794000267</v>
      </c>
      <c r="M24" s="960">
        <v>0</v>
      </c>
      <c r="N24" s="556" t="s">
        <v>150</v>
      </c>
      <c r="O24" s="604">
        <v>4667.520000000005</v>
      </c>
      <c r="P24" s="604">
        <v>2094.3999999999992</v>
      </c>
      <c r="Q24" s="604">
        <v>0</v>
      </c>
      <c r="R24" s="604">
        <v>957.4400000000004</v>
      </c>
      <c r="S24" s="604">
        <v>299.20000000000005</v>
      </c>
      <c r="T24" s="604">
        <v>0</v>
      </c>
      <c r="U24" s="604">
        <v>3291.2000000000021</v>
      </c>
      <c r="V24" s="604">
        <v>2992.0000000000014</v>
      </c>
      <c r="W24" s="604">
        <v>0</v>
      </c>
      <c r="X24" s="604">
        <v>4547.8400000000047</v>
      </c>
      <c r="Y24" s="604">
        <v>12686.080000000024</v>
      </c>
      <c r="Z24" s="604">
        <v>0</v>
      </c>
      <c r="AA24" s="604"/>
      <c r="AB24" s="604"/>
      <c r="AC24" s="604"/>
      <c r="AD24" s="604"/>
      <c r="AE24" s="604"/>
      <c r="AF24" s="604"/>
      <c r="AG24" s="119"/>
      <c r="AH24" s="119" t="e">
        <f>#REF!+#REF!+#REF!+#REF!</f>
        <v>#REF!</v>
      </c>
      <c r="AI24" s="599" t="e">
        <f>#REF!+#REF!+#REF!+#REF!</f>
        <v>#REF!</v>
      </c>
      <c r="AJ24" s="599" t="e">
        <f>#REF!+#REF!+#REF!+#REF!</f>
        <v>#REF!</v>
      </c>
      <c r="AL24" s="613" t="e">
        <f t="shared" si="0"/>
        <v>#REF!</v>
      </c>
      <c r="AM24" s="611"/>
    </row>
    <row r="25" spans="1:39" ht="27.95" customHeight="1" x14ac:dyDescent="0.25">
      <c r="A25" s="961" t="s">
        <v>18</v>
      </c>
      <c r="B25" s="961">
        <v>12567.041664099979</v>
      </c>
      <c r="C25" s="961">
        <v>5059.4583323000006</v>
      </c>
      <c r="D25" s="961">
        <v>0</v>
      </c>
      <c r="E25" s="961">
        <v>1795.2916663000003</v>
      </c>
      <c r="F25" s="961">
        <v>163.20833329999999</v>
      </c>
      <c r="G25" s="961">
        <v>0</v>
      </c>
      <c r="H25" s="961">
        <v>0</v>
      </c>
      <c r="I25" s="961">
        <v>793.99999997999828</v>
      </c>
      <c r="J25" s="961">
        <v>0</v>
      </c>
      <c r="K25" s="961">
        <v>4342.2491798000137</v>
      </c>
      <c r="L25" s="961">
        <v>3937.691802800015</v>
      </c>
      <c r="M25" s="961">
        <v>0</v>
      </c>
      <c r="N25" s="547" t="s">
        <v>151</v>
      </c>
      <c r="O25" s="603">
        <v>4934.0500001099999</v>
      </c>
      <c r="P25" s="603">
        <v>1986.4357143300001</v>
      </c>
      <c r="Q25" s="603">
        <v>0</v>
      </c>
      <c r="R25" s="603">
        <v>704.86428573000001</v>
      </c>
      <c r="S25" s="603">
        <v>64.078571429999997</v>
      </c>
      <c r="T25" s="603">
        <v>0</v>
      </c>
      <c r="U25" s="603">
        <v>0</v>
      </c>
      <c r="V25" s="603">
        <v>7048.6428573000003</v>
      </c>
      <c r="W25" s="603">
        <v>0</v>
      </c>
      <c r="X25" s="603">
        <v>10316.65000023</v>
      </c>
      <c r="Y25" s="603">
        <v>9355.4714287799998</v>
      </c>
      <c r="Z25" s="603">
        <v>0</v>
      </c>
      <c r="AA25" s="603"/>
      <c r="AB25" s="603"/>
      <c r="AC25" s="603"/>
      <c r="AD25" s="603"/>
      <c r="AE25" s="603"/>
      <c r="AF25" s="603"/>
      <c r="AG25" s="119"/>
      <c r="AH25" s="119" t="e">
        <f>#REF!+#REF!+#REF!+#REF!</f>
        <v>#REF!</v>
      </c>
      <c r="AI25" s="599" t="e">
        <f>#REF!+#REF!+#REF!+#REF!</f>
        <v>#REF!</v>
      </c>
      <c r="AJ25" s="599" t="e">
        <f>#REF!+#REF!+#REF!+#REF!</f>
        <v>#REF!</v>
      </c>
      <c r="AL25" s="613" t="e">
        <f t="shared" si="0"/>
        <v>#REF!</v>
      </c>
      <c r="AM25" s="611"/>
    </row>
    <row r="26" spans="1:39" ht="27.95" customHeight="1" thickBot="1" x14ac:dyDescent="0.3">
      <c r="A26" s="1075" t="s">
        <v>52</v>
      </c>
      <c r="B26" s="1043">
        <v>14614.124998500009</v>
      </c>
      <c r="C26" s="1043">
        <v>19485.49999800001</v>
      </c>
      <c r="D26" s="1043">
        <v>0</v>
      </c>
      <c r="E26" s="1043">
        <v>4871.3749995000016</v>
      </c>
      <c r="F26" s="1043">
        <v>0</v>
      </c>
      <c r="G26" s="1043">
        <v>0</v>
      </c>
      <c r="H26" s="1043">
        <v>1215.7599999999984</v>
      </c>
      <c r="I26" s="1043">
        <v>1122.2399999999986</v>
      </c>
      <c r="J26" s="1043">
        <v>0</v>
      </c>
      <c r="K26" s="1043">
        <v>8707.2207795000104</v>
      </c>
      <c r="L26" s="1043">
        <v>6884.7792209999998</v>
      </c>
      <c r="M26" s="1043">
        <v>0</v>
      </c>
      <c r="N26" s="1076" t="s">
        <v>152</v>
      </c>
      <c r="O26" s="604">
        <v>5094.4111694999992</v>
      </c>
      <c r="P26" s="604">
        <v>6792.5482259999944</v>
      </c>
      <c r="Q26" s="604">
        <v>0</v>
      </c>
      <c r="R26" s="604">
        <v>1698.1370564999995</v>
      </c>
      <c r="S26" s="604">
        <v>0</v>
      </c>
      <c r="T26" s="604">
        <v>0</v>
      </c>
      <c r="U26" s="604">
        <v>7358.5939114999928</v>
      </c>
      <c r="V26" s="604">
        <v>6792.5482259999944</v>
      </c>
      <c r="W26" s="604">
        <v>0</v>
      </c>
      <c r="X26" s="604">
        <v>24339.964476499947</v>
      </c>
      <c r="Y26" s="604">
        <v>19245.553307000002</v>
      </c>
      <c r="Z26" s="604">
        <v>0</v>
      </c>
      <c r="AA26" s="604"/>
      <c r="AB26" s="604"/>
      <c r="AC26" s="604"/>
      <c r="AD26" s="604"/>
      <c r="AE26" s="604"/>
      <c r="AF26" s="604"/>
      <c r="AG26" s="119"/>
      <c r="AH26" s="119" t="e">
        <f>#REF!+#REF!+#REF!+#REF!</f>
        <v>#REF!</v>
      </c>
      <c r="AI26" s="599" t="e">
        <f>#REF!+#REF!+#REF!+#REF!</f>
        <v>#REF!</v>
      </c>
      <c r="AJ26" s="599" t="e">
        <f>#REF!+#REF!+#REF!+#REF!</f>
        <v>#REF!</v>
      </c>
      <c r="AL26" s="613" t="e">
        <f t="shared" si="0"/>
        <v>#REF!</v>
      </c>
      <c r="AM26" s="611"/>
    </row>
    <row r="27" spans="1:39" ht="27.95" customHeight="1" thickTop="1" thickBot="1" x14ac:dyDescent="0.3">
      <c r="A27" s="1045" t="s">
        <v>21</v>
      </c>
      <c r="B27" s="964">
        <v>419284.25649970502</v>
      </c>
      <c r="C27" s="964">
        <v>189945.42465755786</v>
      </c>
      <c r="D27" s="964">
        <v>0</v>
      </c>
      <c r="E27" s="964">
        <v>164192.45735094856</v>
      </c>
      <c r="F27" s="964">
        <v>57805.231461080031</v>
      </c>
      <c r="G27" s="964">
        <v>0</v>
      </c>
      <c r="H27" s="964">
        <v>10510.346430900949</v>
      </c>
      <c r="I27" s="964">
        <v>20472.180015272272</v>
      </c>
      <c r="J27" s="964">
        <v>3.8773584909999999</v>
      </c>
      <c r="K27" s="964">
        <v>238461.9019523891</v>
      </c>
      <c r="L27" s="964">
        <v>245488.40280911955</v>
      </c>
      <c r="M27" s="964">
        <v>13361.845666580011</v>
      </c>
      <c r="N27" s="1077" t="s">
        <v>33</v>
      </c>
      <c r="O27" s="605"/>
      <c r="P27" s="605"/>
      <c r="Q27" s="605"/>
      <c r="R27" s="605"/>
      <c r="S27" s="605"/>
      <c r="T27" s="605"/>
      <c r="U27" s="605"/>
      <c r="V27" s="605"/>
      <c r="W27" s="605"/>
      <c r="X27" s="605"/>
      <c r="Y27" s="605"/>
      <c r="Z27" s="605"/>
      <c r="AA27" s="605"/>
      <c r="AB27" s="605"/>
      <c r="AC27" s="605"/>
      <c r="AD27" s="605"/>
      <c r="AE27" s="605"/>
      <c r="AF27" s="605"/>
      <c r="AG27" s="119"/>
      <c r="AH27" s="119"/>
      <c r="AL27" s="112" t="e">
        <f>SUM(AL12:AL26)</f>
        <v>#REF!</v>
      </c>
    </row>
    <row r="28" spans="1:39" ht="27.95" customHeight="1" x14ac:dyDescent="0.25">
      <c r="A28" s="1603" t="s">
        <v>491</v>
      </c>
      <c r="B28" s="1603"/>
      <c r="C28" s="1603"/>
      <c r="D28" s="1078"/>
      <c r="E28" s="1078"/>
      <c r="F28" s="1078"/>
      <c r="G28" s="1078"/>
      <c r="H28" s="1078"/>
      <c r="I28" s="1078"/>
      <c r="J28" s="1078"/>
      <c r="K28" s="1078"/>
      <c r="L28" s="1614" t="s">
        <v>492</v>
      </c>
      <c r="M28" s="1614"/>
      <c r="N28" s="1614"/>
      <c r="O28" s="606"/>
      <c r="P28" s="606"/>
      <c r="Q28" s="606"/>
      <c r="R28" s="606"/>
      <c r="S28" s="606"/>
      <c r="T28" s="606"/>
      <c r="U28" s="606"/>
      <c r="V28" s="606"/>
      <c r="W28" s="606"/>
      <c r="X28" s="606"/>
      <c r="Y28" s="606"/>
      <c r="Z28" s="606"/>
      <c r="AA28" s="606"/>
      <c r="AB28" s="606"/>
      <c r="AC28" s="606"/>
      <c r="AD28" s="606"/>
      <c r="AE28" s="606"/>
      <c r="AF28" s="606"/>
    </row>
    <row r="29" spans="1:39" ht="27.95" customHeight="1" x14ac:dyDescent="0.25">
      <c r="A29" s="1047" t="s">
        <v>493</v>
      </c>
      <c r="B29" s="1047">
        <v>14005.640000000025</v>
      </c>
      <c r="C29" s="1047">
        <v>2216.7200000000003</v>
      </c>
      <c r="D29" s="1047">
        <v>0</v>
      </c>
      <c r="E29" s="1047">
        <v>0</v>
      </c>
      <c r="F29" s="1047">
        <v>0</v>
      </c>
      <c r="G29" s="1047">
        <v>0</v>
      </c>
      <c r="H29" s="1047">
        <v>0</v>
      </c>
      <c r="I29" s="1047">
        <v>0</v>
      </c>
      <c r="J29" s="1047">
        <v>0</v>
      </c>
      <c r="K29" s="1047">
        <v>2356.1200000000053</v>
      </c>
      <c r="L29" s="1047">
        <v>167.44000000000005</v>
      </c>
      <c r="M29" s="1047">
        <v>0</v>
      </c>
      <c r="N29" s="572" t="s">
        <v>496</v>
      </c>
      <c r="O29" s="607">
        <v>16084.663945199958</v>
      </c>
      <c r="P29" s="607">
        <v>2545.7741496000003</v>
      </c>
      <c r="Q29" s="607">
        <v>0</v>
      </c>
      <c r="R29" s="607">
        <v>0</v>
      </c>
      <c r="S29" s="607">
        <v>0</v>
      </c>
      <c r="T29" s="607">
        <v>0</v>
      </c>
      <c r="U29" s="607">
        <v>0</v>
      </c>
      <c r="V29" s="607">
        <v>0</v>
      </c>
      <c r="W29" s="607">
        <v>0</v>
      </c>
      <c r="X29" s="607">
        <v>22796.250339600036</v>
      </c>
      <c r="Y29" s="607">
        <v>1620.0380952000003</v>
      </c>
      <c r="Z29" s="607">
        <v>0</v>
      </c>
      <c r="AA29" s="607"/>
      <c r="AB29" s="607"/>
      <c r="AC29" s="607"/>
      <c r="AD29" s="607"/>
      <c r="AE29" s="607"/>
      <c r="AF29" s="607"/>
      <c r="AG29" s="598"/>
      <c r="AH29" s="599" t="e">
        <f>#REF!+E29+H29+K29</f>
        <v>#REF!</v>
      </c>
      <c r="AI29" s="599" t="e">
        <f>#REF!+F29+I29+L29</f>
        <v>#REF!</v>
      </c>
      <c r="AJ29" s="599" t="e">
        <f>#REF!+G29+J29+M29</f>
        <v>#REF!</v>
      </c>
      <c r="AL29" s="598" t="e">
        <f>SUM(AH29:AK29)</f>
        <v>#REF!</v>
      </c>
    </row>
    <row r="30" spans="1:39" ht="27.95" customHeight="1" x14ac:dyDescent="0.25">
      <c r="A30" s="962" t="s">
        <v>494</v>
      </c>
      <c r="B30" s="962">
        <v>24514.521215599947</v>
      </c>
      <c r="C30" s="962">
        <v>149.47878789999999</v>
      </c>
      <c r="D30" s="962">
        <v>0</v>
      </c>
      <c r="E30" s="962">
        <v>0</v>
      </c>
      <c r="F30" s="962">
        <v>0</v>
      </c>
      <c r="G30" s="962">
        <v>0</v>
      </c>
      <c r="H30" s="962">
        <v>1308.3333335999998</v>
      </c>
      <c r="I30" s="962">
        <v>18316.666670399998</v>
      </c>
      <c r="J30" s="962">
        <v>0</v>
      </c>
      <c r="K30" s="962">
        <v>7041.4920000000184</v>
      </c>
      <c r="L30" s="962">
        <v>1301.508</v>
      </c>
      <c r="M30" s="962">
        <v>0</v>
      </c>
      <c r="N30" s="574" t="s">
        <v>497</v>
      </c>
      <c r="O30" s="608">
        <v>31249.134459199915</v>
      </c>
      <c r="P30" s="608">
        <v>190.5435028</v>
      </c>
      <c r="Q30" s="608">
        <v>0</v>
      </c>
      <c r="R30" s="608">
        <v>0</v>
      </c>
      <c r="S30" s="608">
        <v>0</v>
      </c>
      <c r="T30" s="608">
        <v>0</v>
      </c>
      <c r="U30" s="608">
        <v>1143.2610167999999</v>
      </c>
      <c r="V30" s="608">
        <v>16005.654235199974</v>
      </c>
      <c r="W30" s="608">
        <v>0</v>
      </c>
      <c r="X30" s="608">
        <v>40204.67909079988</v>
      </c>
      <c r="Y30" s="608">
        <v>7431.1966092000039</v>
      </c>
      <c r="Z30" s="608">
        <v>0</v>
      </c>
      <c r="AA30" s="608"/>
      <c r="AB30" s="608"/>
      <c r="AC30" s="608"/>
      <c r="AD30" s="608"/>
      <c r="AE30" s="608"/>
      <c r="AF30" s="608"/>
      <c r="AG30" s="598"/>
      <c r="AH30" s="599" t="e">
        <f>#REF!+E30+H30+K30</f>
        <v>#REF!</v>
      </c>
      <c r="AI30" s="599" t="e">
        <f>#REF!+F30+I30+L30</f>
        <v>#REF!</v>
      </c>
      <c r="AJ30" s="599" t="e">
        <f>#REF!+G30+J30+M30</f>
        <v>#REF!</v>
      </c>
      <c r="AL30" s="598" t="e">
        <f>SUM(AH30:AK30)</f>
        <v>#REF!</v>
      </c>
    </row>
    <row r="31" spans="1:39" ht="27.95" customHeight="1" thickBot="1" x14ac:dyDescent="0.3">
      <c r="A31" s="963" t="s">
        <v>495</v>
      </c>
      <c r="B31" s="963">
        <v>28493.473685599965</v>
      </c>
      <c r="C31" s="963">
        <v>9389.8947372999992</v>
      </c>
      <c r="D31" s="963">
        <v>0</v>
      </c>
      <c r="E31" s="963">
        <v>0</v>
      </c>
      <c r="F31" s="963">
        <v>0</v>
      </c>
      <c r="G31" s="963">
        <v>0</v>
      </c>
      <c r="H31" s="963">
        <v>372</v>
      </c>
      <c r="I31" s="963">
        <v>1068</v>
      </c>
      <c r="J31" s="963">
        <v>0</v>
      </c>
      <c r="K31" s="963">
        <v>8405.3759999999984</v>
      </c>
      <c r="L31" s="963">
        <v>3098.5919999999992</v>
      </c>
      <c r="M31" s="963">
        <v>35.616</v>
      </c>
      <c r="N31" s="576" t="s">
        <v>498</v>
      </c>
      <c r="O31" s="607">
        <v>24452.662572800025</v>
      </c>
      <c r="P31" s="607">
        <v>8058.2638023999943</v>
      </c>
      <c r="Q31" s="607">
        <v>0</v>
      </c>
      <c r="R31" s="607">
        <v>0</v>
      </c>
      <c r="S31" s="607">
        <v>0</v>
      </c>
      <c r="T31" s="607">
        <v>0</v>
      </c>
      <c r="U31" s="607">
        <v>8614.0061335999944</v>
      </c>
      <c r="V31" s="607">
        <v>24452.662572800025</v>
      </c>
      <c r="W31" s="607">
        <v>277.87116559999998</v>
      </c>
      <c r="X31" s="607">
        <v>65577.59508160023</v>
      </c>
      <c r="Y31" s="607">
        <v>24174.791407200024</v>
      </c>
      <c r="Z31" s="607">
        <v>277.87116559999998</v>
      </c>
      <c r="AA31" s="607"/>
      <c r="AB31" s="607"/>
      <c r="AC31" s="607"/>
      <c r="AD31" s="607"/>
      <c r="AE31" s="607"/>
      <c r="AF31" s="607"/>
      <c r="AG31" s="598"/>
      <c r="AH31" s="599" t="e">
        <f>#REF!+E31+H31+K31</f>
        <v>#REF!</v>
      </c>
      <c r="AI31" s="599" t="e">
        <f>#REF!+F31+I31+L31</f>
        <v>#REF!</v>
      </c>
      <c r="AJ31" s="599" t="e">
        <f>#REF!+G31+J31+M31</f>
        <v>#REF!</v>
      </c>
      <c r="AL31" s="598" t="e">
        <f>SUM(AH31:AK31)</f>
        <v>#REF!</v>
      </c>
    </row>
    <row r="32" spans="1:39" ht="27.95" customHeight="1" thickTop="1" thickBot="1" x14ac:dyDescent="0.3">
      <c r="A32" s="1051" t="s">
        <v>21</v>
      </c>
      <c r="B32" s="1051">
        <v>67013.634901200174</v>
      </c>
      <c r="C32" s="1051">
        <v>11756.093525200004</v>
      </c>
      <c r="D32" s="1051">
        <v>0</v>
      </c>
      <c r="E32" s="1051">
        <v>0</v>
      </c>
      <c r="F32" s="1051">
        <v>0</v>
      </c>
      <c r="G32" s="1051">
        <v>0</v>
      </c>
      <c r="H32" s="1051">
        <v>1680.3333335999998</v>
      </c>
      <c r="I32" s="1051">
        <v>19384.666670399998</v>
      </c>
      <c r="J32" s="1051">
        <v>0</v>
      </c>
      <c r="K32" s="1051">
        <v>17802.988000000081</v>
      </c>
      <c r="L32" s="1051">
        <v>4567.54</v>
      </c>
      <c r="M32" s="1051">
        <v>35.616</v>
      </c>
      <c r="N32" s="1079" t="s">
        <v>33</v>
      </c>
      <c r="O32" s="609"/>
      <c r="P32" s="609"/>
      <c r="Q32" s="609"/>
      <c r="R32" s="609"/>
      <c r="S32" s="609"/>
      <c r="T32" s="609"/>
      <c r="U32" s="609"/>
      <c r="V32" s="609"/>
      <c r="W32" s="609"/>
      <c r="X32" s="609"/>
      <c r="Y32" s="609"/>
      <c r="Z32" s="609"/>
      <c r="AA32" s="609"/>
      <c r="AB32" s="609"/>
      <c r="AC32" s="609"/>
      <c r="AD32" s="609"/>
      <c r="AE32" s="609"/>
      <c r="AF32" s="609"/>
      <c r="AL32" s="358" t="e">
        <f>SUM(AL29:AL31)</f>
        <v>#REF!</v>
      </c>
    </row>
    <row r="33" spans="1:38" ht="27.95" customHeight="1" thickTop="1" thickBot="1" x14ac:dyDescent="0.3">
      <c r="A33" s="964" t="s">
        <v>502</v>
      </c>
      <c r="B33" s="964">
        <v>486297.89140090515</v>
      </c>
      <c r="C33" s="964">
        <v>201701.51818275778</v>
      </c>
      <c r="D33" s="964">
        <v>0</v>
      </c>
      <c r="E33" s="964">
        <v>164192.45735094856</v>
      </c>
      <c r="F33" s="964">
        <v>57805.231461080031</v>
      </c>
      <c r="G33" s="964">
        <v>0</v>
      </c>
      <c r="H33" s="964">
        <v>12190.67976450095</v>
      </c>
      <c r="I33" s="964">
        <v>39856.84668567287</v>
      </c>
      <c r="J33" s="964">
        <v>3.8773584909999999</v>
      </c>
      <c r="K33" s="964">
        <v>256264.88995239031</v>
      </c>
      <c r="L33" s="964">
        <v>250055.94280911968</v>
      </c>
      <c r="M33" s="964">
        <v>13397.461666580011</v>
      </c>
      <c r="N33" s="569" t="s">
        <v>261</v>
      </c>
      <c r="O33" s="610"/>
      <c r="P33" s="610"/>
      <c r="Q33" s="610"/>
      <c r="R33" s="610"/>
      <c r="S33" s="610"/>
      <c r="T33" s="610"/>
      <c r="U33" s="610"/>
      <c r="V33" s="610"/>
      <c r="W33" s="610"/>
      <c r="X33" s="610"/>
      <c r="Y33" s="610"/>
      <c r="Z33" s="610"/>
      <c r="AA33" s="610"/>
      <c r="AB33" s="610"/>
      <c r="AC33" s="610"/>
      <c r="AD33" s="610"/>
      <c r="AE33" s="610"/>
      <c r="AF33" s="610"/>
      <c r="AL33" s="112" t="e">
        <f>AL27+AL32</f>
        <v>#REF!</v>
      </c>
    </row>
    <row r="34" spans="1:38" ht="15.75" thickTop="1" x14ac:dyDescent="0.25"/>
    <row r="39" spans="1:38" x14ac:dyDescent="0.25">
      <c r="E39" s="358">
        <f>E33+F33</f>
        <v>221997.68881202859</v>
      </c>
    </row>
    <row r="40" spans="1:38" x14ac:dyDescent="0.25">
      <c r="AH40" s="7"/>
    </row>
    <row r="41" spans="1:38" x14ac:dyDescent="0.25">
      <c r="AH41" s="7"/>
    </row>
    <row r="42" spans="1:38" x14ac:dyDescent="0.25">
      <c r="AH42" s="7"/>
    </row>
    <row r="43" spans="1:38" x14ac:dyDescent="0.25">
      <c r="AH43" s="7"/>
    </row>
    <row r="44" spans="1:38" ht="20.25" x14ac:dyDescent="0.25">
      <c r="N44" s="306"/>
      <c r="O44" s="306"/>
      <c r="P44" s="306"/>
      <c r="Q44" s="306"/>
      <c r="R44" s="306"/>
      <c r="S44" s="306"/>
      <c r="T44" s="306"/>
      <c r="U44" s="306"/>
      <c r="V44" s="306"/>
      <c r="W44" s="306"/>
      <c r="X44" s="306"/>
      <c r="Y44" s="306"/>
      <c r="Z44" s="306"/>
      <c r="AA44" s="306"/>
      <c r="AB44" s="306"/>
      <c r="AC44" s="306"/>
      <c r="AD44" s="306"/>
      <c r="AE44" s="306"/>
      <c r="AF44" s="306"/>
      <c r="AG44" s="306"/>
      <c r="AH44" s="620"/>
    </row>
    <row r="45" spans="1:38" x14ac:dyDescent="0.25">
      <c r="AH45" s="7"/>
    </row>
    <row r="46" spans="1:38" x14ac:dyDescent="0.25">
      <c r="AH46" s="7"/>
    </row>
  </sheetData>
  <mergeCells count="19">
    <mergeCell ref="A1:N1"/>
    <mergeCell ref="A2:N2"/>
    <mergeCell ref="B4:M4"/>
    <mergeCell ref="B5:M5"/>
    <mergeCell ref="B6:D6"/>
    <mergeCell ref="E6:G6"/>
    <mergeCell ref="H6:J6"/>
    <mergeCell ref="K6:M6"/>
    <mergeCell ref="A28:C28"/>
    <mergeCell ref="A3:E3"/>
    <mergeCell ref="A4:A11"/>
    <mergeCell ref="N4:N11"/>
    <mergeCell ref="B7:D7"/>
    <mergeCell ref="E7:G7"/>
    <mergeCell ref="H7:J7"/>
    <mergeCell ref="K7:M7"/>
    <mergeCell ref="B8:M8"/>
    <mergeCell ref="B9:M9"/>
    <mergeCell ref="L28:N28"/>
  </mergeCells>
  <printOptions horizontalCentered="1"/>
  <pageMargins left="0.25" right="0.25" top="0.75" bottom="0.75" header="0.3" footer="0.3"/>
  <pageSetup paperSize="9" scale="51" orientation="landscape" r:id="rId1"/>
  <headerFooter>
    <oddFooter xml:space="preserve">&amp;C&amp;"-,Bold"&amp;14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34"/>
  <sheetViews>
    <sheetView rightToLeft="1" view="pageBreakPreview" topLeftCell="A19" zoomScale="60" workbookViewId="0">
      <selection activeCell="B5" sqref="B5:J5"/>
    </sheetView>
  </sheetViews>
  <sheetFormatPr defaultRowHeight="15" x14ac:dyDescent="0.25"/>
  <cols>
    <col min="1" max="1" width="23.42578125" customWidth="1"/>
    <col min="2" max="2" width="25.28515625" customWidth="1"/>
    <col min="3" max="3" width="23.42578125" customWidth="1"/>
    <col min="4" max="4" width="24.140625" customWidth="1"/>
    <col min="5" max="5" width="21.85546875" customWidth="1"/>
    <col min="6" max="6" width="18.85546875" customWidth="1"/>
    <col min="7" max="7" width="22.28515625" customWidth="1"/>
    <col min="8" max="8" width="24" customWidth="1"/>
    <col min="9" max="9" width="25.140625" customWidth="1"/>
    <col min="10" max="10" width="23.5703125" customWidth="1"/>
    <col min="11" max="11" width="27.42578125" customWidth="1"/>
    <col min="12" max="12" width="12.7109375" customWidth="1"/>
    <col min="16" max="17" width="12.7109375" customWidth="1"/>
  </cols>
  <sheetData>
    <row r="1" spans="1:35" ht="21" customHeight="1" x14ac:dyDescent="0.25">
      <c r="A1" s="1270" t="s">
        <v>690</v>
      </c>
      <c r="B1" s="1270"/>
      <c r="C1" s="1270"/>
      <c r="D1" s="1270"/>
      <c r="E1" s="1270"/>
      <c r="F1" s="1270"/>
      <c r="G1" s="1270"/>
      <c r="H1" s="1270"/>
      <c r="I1" s="1270"/>
      <c r="J1" s="1270"/>
      <c r="K1" s="1270"/>
    </row>
    <row r="2" spans="1:35" ht="28.5" customHeight="1" x14ac:dyDescent="0.25">
      <c r="A2" s="1270" t="s">
        <v>691</v>
      </c>
      <c r="B2" s="1270"/>
      <c r="C2" s="1270"/>
      <c r="D2" s="1270"/>
      <c r="E2" s="1270"/>
      <c r="F2" s="1270"/>
      <c r="G2" s="1270"/>
      <c r="H2" s="1270"/>
      <c r="I2" s="1270"/>
      <c r="J2" s="1270"/>
      <c r="K2" s="1270"/>
    </row>
    <row r="3" spans="1:35" ht="24.75" customHeight="1" thickBot="1" x14ac:dyDescent="0.3">
      <c r="A3" s="1167" t="s">
        <v>276</v>
      </c>
      <c r="B3" s="1167"/>
      <c r="C3" s="857"/>
      <c r="D3" s="857"/>
      <c r="E3" s="857"/>
      <c r="F3" s="857"/>
      <c r="G3" s="857"/>
      <c r="H3" s="857"/>
      <c r="I3" s="857"/>
      <c r="J3" s="857"/>
      <c r="K3" s="218" t="s">
        <v>537</v>
      </c>
    </row>
    <row r="4" spans="1:35" ht="27" customHeight="1" thickTop="1" thickBot="1" x14ac:dyDescent="0.3">
      <c r="A4" s="1321" t="s">
        <v>37</v>
      </c>
      <c r="B4" s="1625" t="s">
        <v>234</v>
      </c>
      <c r="C4" s="1626"/>
      <c r="D4" s="1626"/>
      <c r="E4" s="1626"/>
      <c r="F4" s="1626"/>
      <c r="G4" s="1626"/>
      <c r="H4" s="1626"/>
      <c r="I4" s="1626"/>
      <c r="J4" s="1627"/>
      <c r="K4" s="1604" t="s">
        <v>74</v>
      </c>
    </row>
    <row r="5" spans="1:35" ht="27" customHeight="1" thickTop="1" thickBot="1" x14ac:dyDescent="0.3">
      <c r="A5" s="1322"/>
      <c r="B5" s="1628" t="s">
        <v>273</v>
      </c>
      <c r="C5" s="1629"/>
      <c r="D5" s="1629"/>
      <c r="E5" s="1629"/>
      <c r="F5" s="1629"/>
      <c r="G5" s="1629"/>
      <c r="H5" s="1629"/>
      <c r="I5" s="1629"/>
      <c r="J5" s="1630"/>
      <c r="K5" s="1605"/>
    </row>
    <row r="6" spans="1:35" ht="27" customHeight="1" thickTop="1" thickBot="1" x14ac:dyDescent="0.3">
      <c r="A6" s="1322"/>
      <c r="B6" s="1631" t="s">
        <v>72</v>
      </c>
      <c r="C6" s="1632"/>
      <c r="D6" s="1633"/>
      <c r="E6" s="1618" t="s">
        <v>447</v>
      </c>
      <c r="F6" s="1618"/>
      <c r="G6" s="1619"/>
      <c r="H6" s="1618" t="s">
        <v>73</v>
      </c>
      <c r="I6" s="1618"/>
      <c r="J6" s="1620"/>
      <c r="K6" s="1605"/>
    </row>
    <row r="7" spans="1:35" ht="27" customHeight="1" thickBot="1" x14ac:dyDescent="0.3">
      <c r="A7" s="1322"/>
      <c r="B7" s="1622" t="s">
        <v>136</v>
      </c>
      <c r="C7" s="1623"/>
      <c r="D7" s="1634"/>
      <c r="E7" s="1608" t="s">
        <v>465</v>
      </c>
      <c r="F7" s="1608"/>
      <c r="G7" s="1609"/>
      <c r="H7" s="1608" t="s">
        <v>137</v>
      </c>
      <c r="I7" s="1608"/>
      <c r="J7" s="1610"/>
      <c r="K7" s="1605"/>
    </row>
    <row r="8" spans="1:35" ht="27" customHeight="1" thickBot="1" x14ac:dyDescent="0.3">
      <c r="A8" s="1322"/>
      <c r="B8" s="1622" t="s">
        <v>226</v>
      </c>
      <c r="C8" s="1623"/>
      <c r="D8" s="1623"/>
      <c r="E8" s="1623"/>
      <c r="F8" s="1623"/>
      <c r="G8" s="1623"/>
      <c r="H8" s="1623"/>
      <c r="I8" s="1623"/>
      <c r="J8" s="1624"/>
      <c r="K8" s="1605"/>
    </row>
    <row r="9" spans="1:35" ht="27" customHeight="1" thickBot="1" x14ac:dyDescent="0.3">
      <c r="A9" s="1322"/>
      <c r="B9" s="1622" t="s">
        <v>412</v>
      </c>
      <c r="C9" s="1623"/>
      <c r="D9" s="1623"/>
      <c r="E9" s="1623"/>
      <c r="F9" s="1623"/>
      <c r="G9" s="1623"/>
      <c r="H9" s="1623"/>
      <c r="I9" s="1623"/>
      <c r="J9" s="1624"/>
      <c r="K9" s="1605"/>
    </row>
    <row r="10" spans="1:35" ht="45.75" customHeight="1" thickBot="1" x14ac:dyDescent="0.3">
      <c r="A10" s="1322"/>
      <c r="B10" s="585" t="s">
        <v>227</v>
      </c>
      <c r="C10" s="585" t="s">
        <v>228</v>
      </c>
      <c r="D10" s="585" t="s">
        <v>229</v>
      </c>
      <c r="E10" s="587" t="s">
        <v>227</v>
      </c>
      <c r="F10" s="585" t="s">
        <v>230</v>
      </c>
      <c r="G10" s="624" t="s">
        <v>229</v>
      </c>
      <c r="H10" s="586" t="s">
        <v>227</v>
      </c>
      <c r="I10" s="586" t="s">
        <v>230</v>
      </c>
      <c r="J10" s="586" t="s">
        <v>229</v>
      </c>
      <c r="K10" s="1605"/>
      <c r="L10" s="7"/>
      <c r="AF10" s="587" t="s">
        <v>227</v>
      </c>
      <c r="AG10" s="585" t="s">
        <v>230</v>
      </c>
      <c r="AH10" s="585" t="s">
        <v>558</v>
      </c>
    </row>
    <row r="11" spans="1:35" ht="54.75" customHeight="1" thickTop="1" thickBot="1" x14ac:dyDescent="0.3">
      <c r="A11" s="1462"/>
      <c r="B11" s="855" t="s">
        <v>409</v>
      </c>
      <c r="C11" s="855" t="s">
        <v>415</v>
      </c>
      <c r="D11" s="1080" t="s">
        <v>413</v>
      </c>
      <c r="E11" s="855" t="s">
        <v>409</v>
      </c>
      <c r="F11" s="855" t="s">
        <v>415</v>
      </c>
      <c r="G11" s="1081" t="s">
        <v>413</v>
      </c>
      <c r="H11" s="855" t="s">
        <v>409</v>
      </c>
      <c r="I11" s="855" t="s">
        <v>415</v>
      </c>
      <c r="J11" s="855" t="s">
        <v>413</v>
      </c>
      <c r="K11" s="1606"/>
      <c r="L11" s="120"/>
    </row>
    <row r="12" spans="1:35" ht="26.1" customHeight="1" thickTop="1" x14ac:dyDescent="0.25">
      <c r="A12" s="499" t="s">
        <v>48</v>
      </c>
      <c r="B12" s="1001">
        <v>51402.217747499912</v>
      </c>
      <c r="C12" s="1001">
        <v>4469.758065</v>
      </c>
      <c r="D12" s="1001">
        <v>0</v>
      </c>
      <c r="E12" s="1001">
        <v>17261.991736900029</v>
      </c>
      <c r="F12" s="1001">
        <v>6940.3884303000059</v>
      </c>
      <c r="G12" s="1001">
        <v>0</v>
      </c>
      <c r="H12" s="1001">
        <v>383.16842106200016</v>
      </c>
      <c r="I12" s="1001">
        <v>34.442105263999998</v>
      </c>
      <c r="J12" s="1001">
        <v>0</v>
      </c>
      <c r="K12" s="441" t="s">
        <v>138</v>
      </c>
      <c r="L12" s="601"/>
      <c r="N12">
        <v>0</v>
      </c>
      <c r="O12" s="612">
        <v>14636.576274500019</v>
      </c>
      <c r="P12" s="612">
        <v>1272.7457630000001</v>
      </c>
      <c r="Q12" s="612">
        <v>0</v>
      </c>
      <c r="R12" s="612">
        <v>12345.633901100015</v>
      </c>
      <c r="S12" s="612">
        <v>4963.7084756999993</v>
      </c>
      <c r="T12" s="612">
        <v>0</v>
      </c>
      <c r="U12" s="612">
        <v>11327.437290700012</v>
      </c>
      <c r="V12" s="612">
        <v>1018.1966104000002</v>
      </c>
      <c r="W12" s="612">
        <v>0</v>
      </c>
      <c r="X12" s="612">
        <v>0</v>
      </c>
      <c r="Y12" s="612">
        <v>0</v>
      </c>
      <c r="Z12" s="612">
        <v>0</v>
      </c>
      <c r="AF12" s="600">
        <f>B12+E12+H12</f>
        <v>69047.377905461937</v>
      </c>
      <c r="AG12" s="600">
        <f>C12+F12+I12</f>
        <v>11444.588600564006</v>
      </c>
      <c r="AH12" s="600">
        <f>D12+G12+J12</f>
        <v>0</v>
      </c>
      <c r="AI12" s="358">
        <f t="shared" ref="AI12:AI27" si="0">SUM(AF12:AH12)</f>
        <v>80491.966506025943</v>
      </c>
    </row>
    <row r="13" spans="1:35" ht="26.1" customHeight="1" x14ac:dyDescent="0.25">
      <c r="A13" s="500" t="s">
        <v>232</v>
      </c>
      <c r="B13" s="961">
        <v>25224.466670199945</v>
      </c>
      <c r="C13" s="961">
        <v>5235.2666674000011</v>
      </c>
      <c r="D13" s="961">
        <v>0</v>
      </c>
      <c r="E13" s="961">
        <v>2800.558333610004</v>
      </c>
      <c r="F13" s="961">
        <v>1518.3750001500007</v>
      </c>
      <c r="G13" s="961">
        <v>0</v>
      </c>
      <c r="H13" s="961">
        <v>457.9999999999996</v>
      </c>
      <c r="I13" s="961">
        <v>0</v>
      </c>
      <c r="J13" s="961">
        <v>0</v>
      </c>
      <c r="K13" s="443" t="s">
        <v>139</v>
      </c>
      <c r="L13" s="601"/>
      <c r="N13">
        <v>0</v>
      </c>
      <c r="O13" s="612">
        <v>7836.3581398800225</v>
      </c>
      <c r="P13" s="612">
        <v>1626.41395356</v>
      </c>
      <c r="Q13" s="612">
        <v>0</v>
      </c>
      <c r="R13" s="612">
        <v>6136.0162793400123</v>
      </c>
      <c r="S13" s="612">
        <v>3326.7558141</v>
      </c>
      <c r="T13" s="612">
        <v>0</v>
      </c>
      <c r="U13" s="612">
        <v>7392.7906980000198</v>
      </c>
      <c r="V13" s="612">
        <v>0</v>
      </c>
      <c r="W13" s="612">
        <v>0</v>
      </c>
      <c r="X13" s="612">
        <v>0</v>
      </c>
      <c r="Y13" s="612">
        <v>0</v>
      </c>
      <c r="Z13" s="612">
        <v>0</v>
      </c>
      <c r="AF13" s="600">
        <f t="shared" ref="AF13:AF26" si="1">B13+E13+H13</f>
        <v>28483.025003809948</v>
      </c>
      <c r="AG13" s="600">
        <f t="shared" ref="AG13:AG26" si="2">C13+F13+I13</f>
        <v>6753.6416675500022</v>
      </c>
      <c r="AH13" s="600">
        <f t="shared" ref="AH13:AH26" si="3">D13+G13+J13</f>
        <v>0</v>
      </c>
      <c r="AI13" s="358">
        <f t="shared" si="0"/>
        <v>35236.666671359948</v>
      </c>
    </row>
    <row r="14" spans="1:35" ht="26.1" customHeight="1" x14ac:dyDescent="0.25">
      <c r="A14" s="501" t="s">
        <v>7</v>
      </c>
      <c r="B14" s="960">
        <v>34524.844261500053</v>
      </c>
      <c r="C14" s="960">
        <v>17084.459016000015</v>
      </c>
      <c r="D14" s="960">
        <v>0</v>
      </c>
      <c r="E14" s="960">
        <v>6239.5483873599933</v>
      </c>
      <c r="F14" s="960">
        <v>6698.3387099599913</v>
      </c>
      <c r="G14" s="960">
        <v>0</v>
      </c>
      <c r="H14" s="960">
        <v>840.82568829999968</v>
      </c>
      <c r="I14" s="960">
        <v>711.46789009999975</v>
      </c>
      <c r="J14" s="960">
        <v>0</v>
      </c>
      <c r="K14" s="317" t="s">
        <v>510</v>
      </c>
      <c r="L14" s="601"/>
      <c r="N14">
        <v>0</v>
      </c>
      <c r="O14" s="612">
        <v>10197.89720730002</v>
      </c>
      <c r="P14" s="612">
        <v>5046.3821232000018</v>
      </c>
      <c r="Q14" s="612">
        <v>0</v>
      </c>
      <c r="R14" s="612">
        <v>7149.0413412000098</v>
      </c>
      <c r="S14" s="612">
        <v>7674.7061457000118</v>
      </c>
      <c r="T14" s="612">
        <v>0</v>
      </c>
      <c r="U14" s="612">
        <v>6833.6424585000086</v>
      </c>
      <c r="V14" s="612">
        <v>5782.3128495000046</v>
      </c>
      <c r="W14" s="612">
        <v>0</v>
      </c>
      <c r="X14" s="612">
        <v>0</v>
      </c>
      <c r="Y14" s="612">
        <v>0</v>
      </c>
      <c r="Z14" s="612">
        <v>0</v>
      </c>
      <c r="AF14" s="600">
        <f t="shared" si="1"/>
        <v>41605.218337160048</v>
      </c>
      <c r="AG14" s="600">
        <f t="shared" si="2"/>
        <v>24494.265616060009</v>
      </c>
      <c r="AH14" s="600">
        <f t="shared" si="3"/>
        <v>0</v>
      </c>
      <c r="AI14" s="358">
        <f t="shared" si="0"/>
        <v>66099.483953220057</v>
      </c>
    </row>
    <row r="15" spans="1:35" ht="26.1" customHeight="1" x14ac:dyDescent="0.25">
      <c r="A15" s="500" t="s">
        <v>8</v>
      </c>
      <c r="B15" s="961">
        <v>15440.813561600015</v>
      </c>
      <c r="C15" s="961">
        <v>17370.915256800014</v>
      </c>
      <c r="D15" s="961">
        <v>275.72881360000002</v>
      </c>
      <c r="E15" s="961">
        <v>9001.2892543999969</v>
      </c>
      <c r="F15" s="961">
        <v>5030.1322303999968</v>
      </c>
      <c r="G15" s="961">
        <v>1985.5785120000005</v>
      </c>
      <c r="H15" s="961">
        <v>753.35135136799909</v>
      </c>
      <c r="I15" s="961">
        <v>185.89189189600009</v>
      </c>
      <c r="J15" s="961">
        <v>146.75675676000006</v>
      </c>
      <c r="K15" s="443" t="s">
        <v>141</v>
      </c>
      <c r="L15" s="601"/>
      <c r="N15">
        <v>1206</v>
      </c>
      <c r="O15" s="612">
        <v>4502.1317364799988</v>
      </c>
      <c r="P15" s="612">
        <v>5064.8982035399958</v>
      </c>
      <c r="Q15" s="612">
        <v>80.39520958</v>
      </c>
      <c r="R15" s="612">
        <v>5466.8742514399937</v>
      </c>
      <c r="S15" s="612">
        <v>3055.0179640400006</v>
      </c>
      <c r="T15" s="612">
        <v>1205.9281437000002</v>
      </c>
      <c r="U15" s="612">
        <v>6190.4311376599899</v>
      </c>
      <c r="V15" s="612">
        <v>1527.5089820200003</v>
      </c>
      <c r="W15" s="612">
        <v>1205.9281437000002</v>
      </c>
      <c r="X15" s="612">
        <v>0</v>
      </c>
      <c r="Y15" s="612">
        <v>0</v>
      </c>
      <c r="Z15" s="612">
        <v>1205.9281437000002</v>
      </c>
      <c r="AF15" s="600">
        <f t="shared" si="1"/>
        <v>25195.454167368014</v>
      </c>
      <c r="AG15" s="600">
        <f t="shared" si="2"/>
        <v>22586.939379096013</v>
      </c>
      <c r="AH15" s="600">
        <f t="shared" si="3"/>
        <v>2408.0640823600006</v>
      </c>
      <c r="AI15" s="358">
        <f t="shared" si="0"/>
        <v>50190.457628824021</v>
      </c>
    </row>
    <row r="16" spans="1:35" ht="26.1" customHeight="1" x14ac:dyDescent="0.25">
      <c r="A16" s="501" t="s">
        <v>233</v>
      </c>
      <c r="B16" s="960">
        <v>184387.55549600019</v>
      </c>
      <c r="C16" s="960">
        <v>73997.637403000059</v>
      </c>
      <c r="D16" s="960">
        <v>2426.1520460000002</v>
      </c>
      <c r="E16" s="960">
        <v>28549.633163500064</v>
      </c>
      <c r="F16" s="960">
        <v>35756.336680500048</v>
      </c>
      <c r="G16" s="960">
        <v>277.1809045</v>
      </c>
      <c r="H16" s="960">
        <v>1315.5723266399987</v>
      </c>
      <c r="I16" s="960">
        <v>1524.8679240599972</v>
      </c>
      <c r="J16" s="960">
        <v>194.34591189000002</v>
      </c>
      <c r="K16" s="317" t="s">
        <v>142</v>
      </c>
      <c r="L16" s="601"/>
      <c r="N16">
        <v>691</v>
      </c>
      <c r="O16" s="612">
        <v>105068.89930719978</v>
      </c>
      <c r="P16" s="612">
        <v>42165.808274599993</v>
      </c>
      <c r="Q16" s="612">
        <v>1382.4855172</v>
      </c>
      <c r="R16" s="612">
        <v>71198.0041357999</v>
      </c>
      <c r="S16" s="612">
        <v>89170.315859399838</v>
      </c>
      <c r="T16" s="612">
        <v>691.2427586</v>
      </c>
      <c r="U16" s="612">
        <v>60829.362756799928</v>
      </c>
      <c r="V16" s="612">
        <v>70506.761377199902</v>
      </c>
      <c r="W16" s="612">
        <v>8294.9131032000023</v>
      </c>
      <c r="X16" s="612">
        <v>0</v>
      </c>
      <c r="Y16" s="612">
        <v>0</v>
      </c>
      <c r="Z16" s="612">
        <v>691.2427586</v>
      </c>
      <c r="AF16" s="600">
        <f t="shared" si="1"/>
        <v>214252.76098614023</v>
      </c>
      <c r="AG16" s="600">
        <f t="shared" si="2"/>
        <v>111278.8420075601</v>
      </c>
      <c r="AH16" s="600">
        <f t="shared" si="3"/>
        <v>2897.6788623900002</v>
      </c>
      <c r="AI16" s="358">
        <f t="shared" si="0"/>
        <v>328429.2818560903</v>
      </c>
    </row>
    <row r="17" spans="1:35" ht="26.1" customHeight="1" x14ac:dyDescent="0.25">
      <c r="A17" s="500" t="s">
        <v>10</v>
      </c>
      <c r="B17" s="961">
        <v>57953.975407300051</v>
      </c>
      <c r="C17" s="961">
        <v>47726.80327660004</v>
      </c>
      <c r="D17" s="961">
        <v>0</v>
      </c>
      <c r="E17" s="961">
        <v>2097.4576273199991</v>
      </c>
      <c r="F17" s="961">
        <v>4909.9576275900044</v>
      </c>
      <c r="G17" s="961">
        <v>0</v>
      </c>
      <c r="H17" s="961">
        <v>123.93000000000006</v>
      </c>
      <c r="I17" s="961">
        <v>335.06999999999971</v>
      </c>
      <c r="J17" s="961">
        <v>0</v>
      </c>
      <c r="K17" s="443" t="s">
        <v>143</v>
      </c>
      <c r="L17" s="601"/>
      <c r="N17">
        <v>0</v>
      </c>
      <c r="O17" s="612">
        <v>14584.111116399994</v>
      </c>
      <c r="P17" s="612">
        <v>12010.444448799995</v>
      </c>
      <c r="Q17" s="612">
        <v>0</v>
      </c>
      <c r="R17" s="612">
        <v>5392.444446399998</v>
      </c>
      <c r="S17" s="612">
        <v>12623.222226799995</v>
      </c>
      <c r="T17" s="612">
        <v>0</v>
      </c>
      <c r="U17" s="612">
        <v>3309.0000011999991</v>
      </c>
      <c r="V17" s="612">
        <v>8946.555558799997</v>
      </c>
      <c r="W17" s="612">
        <v>0</v>
      </c>
      <c r="X17" s="612">
        <v>0</v>
      </c>
      <c r="Y17" s="612">
        <v>0</v>
      </c>
      <c r="Z17" s="612">
        <v>0</v>
      </c>
      <c r="AF17" s="600">
        <f t="shared" si="1"/>
        <v>60175.363034620052</v>
      </c>
      <c r="AG17" s="600">
        <f t="shared" si="2"/>
        <v>52971.830904190043</v>
      </c>
      <c r="AH17" s="600">
        <f t="shared" si="3"/>
        <v>0</v>
      </c>
      <c r="AI17" s="358">
        <f t="shared" si="0"/>
        <v>113147.19393881009</v>
      </c>
    </row>
    <row r="18" spans="1:35" ht="26.1" customHeight="1" x14ac:dyDescent="0.25">
      <c r="A18" s="501" t="s">
        <v>11</v>
      </c>
      <c r="B18" s="960">
        <v>15631.60283960004</v>
      </c>
      <c r="C18" s="960">
        <v>9013.843973199997</v>
      </c>
      <c r="D18" s="960">
        <v>114.09929080000001</v>
      </c>
      <c r="E18" s="960">
        <v>3998.6153849799994</v>
      </c>
      <c r="F18" s="960">
        <v>1771.5384616999997</v>
      </c>
      <c r="G18" s="960">
        <v>0</v>
      </c>
      <c r="H18" s="960">
        <v>656.00000004000049</v>
      </c>
      <c r="I18" s="960">
        <v>0</v>
      </c>
      <c r="J18" s="960">
        <v>0</v>
      </c>
      <c r="K18" s="317" t="s">
        <v>144</v>
      </c>
      <c r="L18" s="601"/>
      <c r="N18">
        <v>0</v>
      </c>
      <c r="O18" s="612">
        <v>7635.7020623500202</v>
      </c>
      <c r="P18" s="612">
        <v>4403.0690724500082</v>
      </c>
      <c r="Q18" s="612">
        <v>55.735051550000001</v>
      </c>
      <c r="R18" s="612">
        <v>4403.0690724500082</v>
      </c>
      <c r="S18" s="612">
        <v>1950.7268042499995</v>
      </c>
      <c r="T18" s="612">
        <v>0</v>
      </c>
      <c r="U18" s="612">
        <v>5852.1804127500136</v>
      </c>
      <c r="V18" s="612">
        <v>0</v>
      </c>
      <c r="W18" s="612">
        <v>0</v>
      </c>
      <c r="X18" s="612">
        <v>0</v>
      </c>
      <c r="Y18" s="612">
        <v>0</v>
      </c>
      <c r="Z18" s="612">
        <v>0</v>
      </c>
      <c r="AF18" s="600">
        <f t="shared" si="1"/>
        <v>20286.218224620039</v>
      </c>
      <c r="AG18" s="600">
        <f t="shared" si="2"/>
        <v>10785.382434899997</v>
      </c>
      <c r="AH18" s="600">
        <f t="shared" si="3"/>
        <v>114.09929080000001</v>
      </c>
      <c r="AI18" s="358">
        <f t="shared" si="0"/>
        <v>31185.699950320039</v>
      </c>
    </row>
    <row r="19" spans="1:35" ht="26.1" customHeight="1" x14ac:dyDescent="0.25">
      <c r="A19" s="500" t="s">
        <v>12</v>
      </c>
      <c r="B19" s="961">
        <v>36612.016000000003</v>
      </c>
      <c r="C19" s="961">
        <v>20921.152000000016</v>
      </c>
      <c r="D19" s="961">
        <v>0</v>
      </c>
      <c r="E19" s="961">
        <v>2622.6086955000019</v>
      </c>
      <c r="F19" s="961">
        <v>3829.0086954300032</v>
      </c>
      <c r="G19" s="961">
        <v>0</v>
      </c>
      <c r="H19" s="961">
        <v>305.2380952499999</v>
      </c>
      <c r="I19" s="961">
        <v>335.76190477499978</v>
      </c>
      <c r="J19" s="961">
        <v>0</v>
      </c>
      <c r="K19" s="443" t="s">
        <v>145</v>
      </c>
      <c r="L19" s="601"/>
      <c r="N19">
        <v>0</v>
      </c>
      <c r="O19" s="612">
        <v>8426.0850574600172</v>
      </c>
      <c r="P19" s="612">
        <v>4814.9057471200013</v>
      </c>
      <c r="Q19" s="612">
        <v>0</v>
      </c>
      <c r="R19" s="612">
        <v>4299.022988499999</v>
      </c>
      <c r="S19" s="612">
        <v>6276.5735632100077</v>
      </c>
      <c r="T19" s="612">
        <v>0</v>
      </c>
      <c r="U19" s="612">
        <v>4299.022988499999</v>
      </c>
      <c r="V19" s="612">
        <v>4728.9252873500009</v>
      </c>
      <c r="W19" s="612">
        <v>0</v>
      </c>
      <c r="X19" s="612">
        <v>0</v>
      </c>
      <c r="Y19" s="612">
        <v>0</v>
      </c>
      <c r="Z19" s="612">
        <v>0</v>
      </c>
      <c r="AF19" s="600">
        <f t="shared" si="1"/>
        <v>39539.862790750005</v>
      </c>
      <c r="AG19" s="600">
        <f t="shared" si="2"/>
        <v>25085.92260020502</v>
      </c>
      <c r="AH19" s="600">
        <f t="shared" si="3"/>
        <v>0</v>
      </c>
      <c r="AI19" s="358">
        <f t="shared" si="0"/>
        <v>64625.785390955025</v>
      </c>
    </row>
    <row r="20" spans="1:35" ht="25.5" customHeight="1" x14ac:dyDescent="0.25">
      <c r="A20" s="501" t="s">
        <v>13</v>
      </c>
      <c r="B20" s="960">
        <v>50424.879999999961</v>
      </c>
      <c r="C20" s="960">
        <v>9168.1600000000017</v>
      </c>
      <c r="D20" s="960">
        <v>0</v>
      </c>
      <c r="E20" s="960">
        <v>7300.0000005100173</v>
      </c>
      <c r="F20" s="960">
        <v>589.4409938299998</v>
      </c>
      <c r="G20" s="960">
        <v>0</v>
      </c>
      <c r="H20" s="960">
        <v>368.34285716800048</v>
      </c>
      <c r="I20" s="960">
        <v>217.65714287200024</v>
      </c>
      <c r="J20" s="960">
        <v>0</v>
      </c>
      <c r="K20" s="317" t="s">
        <v>146</v>
      </c>
      <c r="L20" s="601"/>
      <c r="N20">
        <v>0</v>
      </c>
      <c r="O20" s="612">
        <v>3957.799999999997</v>
      </c>
      <c r="P20" s="612">
        <v>719.60000000000014</v>
      </c>
      <c r="Q20" s="612">
        <v>0</v>
      </c>
      <c r="R20" s="612">
        <v>14481.950000000039</v>
      </c>
      <c r="S20" s="612">
        <v>1169.3500000000004</v>
      </c>
      <c r="T20" s="612">
        <v>0</v>
      </c>
      <c r="U20" s="612">
        <v>7915.5999999999894</v>
      </c>
      <c r="V20" s="612">
        <v>4677.399999999996</v>
      </c>
      <c r="W20" s="612">
        <v>0</v>
      </c>
      <c r="X20" s="612">
        <v>0</v>
      </c>
      <c r="Y20" s="612">
        <v>0</v>
      </c>
      <c r="Z20" s="612">
        <v>0</v>
      </c>
      <c r="AF20" s="600">
        <f t="shared" si="1"/>
        <v>58093.222857677974</v>
      </c>
      <c r="AG20" s="600">
        <f t="shared" si="2"/>
        <v>9975.2581367020011</v>
      </c>
      <c r="AH20" s="600">
        <f t="shared" si="3"/>
        <v>0</v>
      </c>
      <c r="AI20" s="358">
        <f t="shared" si="0"/>
        <v>68068.480994379977</v>
      </c>
    </row>
    <row r="21" spans="1:35" ht="26.1" customHeight="1" x14ac:dyDescent="0.25">
      <c r="A21" s="500" t="s">
        <v>49</v>
      </c>
      <c r="B21" s="961">
        <v>13244.727276000011</v>
      </c>
      <c r="C21" s="961">
        <v>8645.8636384999936</v>
      </c>
      <c r="D21" s="961">
        <v>0</v>
      </c>
      <c r="E21" s="961">
        <v>7029.0578515599964</v>
      </c>
      <c r="F21" s="961">
        <v>5364.2809919799975</v>
      </c>
      <c r="G21" s="961">
        <v>0</v>
      </c>
      <c r="H21" s="961">
        <v>344.92307691399969</v>
      </c>
      <c r="I21" s="961">
        <v>263.07692306999979</v>
      </c>
      <c r="J21" s="961">
        <v>0</v>
      </c>
      <c r="K21" s="443" t="s">
        <v>147</v>
      </c>
      <c r="L21" s="601"/>
      <c r="N21">
        <v>0</v>
      </c>
      <c r="O21" s="612">
        <v>5157.8860104000032</v>
      </c>
      <c r="P21" s="612">
        <v>3366.9533679000019</v>
      </c>
      <c r="Q21" s="612">
        <v>0</v>
      </c>
      <c r="R21" s="612">
        <v>5444.4352332000035</v>
      </c>
      <c r="S21" s="612">
        <v>4154.9637306000022</v>
      </c>
      <c r="T21" s="612">
        <v>0</v>
      </c>
      <c r="U21" s="612">
        <v>4226.6010363000023</v>
      </c>
      <c r="V21" s="612">
        <v>3223.6787565000018</v>
      </c>
      <c r="W21" s="612">
        <v>0</v>
      </c>
      <c r="X21" s="612">
        <v>0</v>
      </c>
      <c r="Y21" s="612">
        <v>0</v>
      </c>
      <c r="Z21" s="612">
        <v>0</v>
      </c>
      <c r="AF21" s="600">
        <f t="shared" si="1"/>
        <v>20618.708204474009</v>
      </c>
      <c r="AG21" s="600">
        <f t="shared" si="2"/>
        <v>14273.221553549989</v>
      </c>
      <c r="AH21" s="600">
        <f t="shared" si="3"/>
        <v>0</v>
      </c>
      <c r="AI21" s="358">
        <f t="shared" si="0"/>
        <v>34891.929758023995</v>
      </c>
    </row>
    <row r="22" spans="1:35" ht="26.1" customHeight="1" x14ac:dyDescent="0.25">
      <c r="A22" s="501" t="s">
        <v>50</v>
      </c>
      <c r="B22" s="960">
        <v>27527.675000000054</v>
      </c>
      <c r="C22" s="960">
        <v>2313.25</v>
      </c>
      <c r="D22" s="960">
        <v>0</v>
      </c>
      <c r="E22" s="960">
        <v>4507.9999999999909</v>
      </c>
      <c r="F22" s="960">
        <v>431.19999999999993</v>
      </c>
      <c r="G22" s="960">
        <v>0</v>
      </c>
      <c r="H22" s="960">
        <v>261.06666663700048</v>
      </c>
      <c r="I22" s="960">
        <v>14.666666665000001</v>
      </c>
      <c r="J22" s="960">
        <v>0</v>
      </c>
      <c r="K22" s="317" t="s">
        <v>148</v>
      </c>
      <c r="L22" s="601"/>
      <c r="N22">
        <v>0</v>
      </c>
      <c r="O22" s="612">
        <v>9394.8760231899687</v>
      </c>
      <c r="P22" s="612">
        <v>789.48538009999993</v>
      </c>
      <c r="Q22" s="612">
        <v>0</v>
      </c>
      <c r="R22" s="612">
        <v>9079.0818711499705</v>
      </c>
      <c r="S22" s="612">
        <v>868.43391810999992</v>
      </c>
      <c r="T22" s="612">
        <v>0</v>
      </c>
      <c r="U22" s="612">
        <v>7026.4198828899825</v>
      </c>
      <c r="V22" s="612">
        <v>394.74269004999996</v>
      </c>
      <c r="W22" s="612">
        <v>0</v>
      </c>
      <c r="X22" s="612">
        <v>0</v>
      </c>
      <c r="Y22" s="612">
        <v>0</v>
      </c>
      <c r="Z22" s="612">
        <v>0</v>
      </c>
      <c r="AF22" s="600">
        <f t="shared" si="1"/>
        <v>32296.741666637048</v>
      </c>
      <c r="AG22" s="600">
        <f t="shared" si="2"/>
        <v>2759.1166666649997</v>
      </c>
      <c r="AH22" s="600">
        <f t="shared" si="3"/>
        <v>0</v>
      </c>
      <c r="AI22" s="358">
        <f t="shared" si="0"/>
        <v>35055.858333302051</v>
      </c>
    </row>
    <row r="23" spans="1:35" ht="26.1" customHeight="1" x14ac:dyDescent="0.25">
      <c r="A23" s="500" t="s">
        <v>254</v>
      </c>
      <c r="B23" s="961">
        <v>21855.566670599957</v>
      </c>
      <c r="C23" s="961">
        <v>2222.6000003999993</v>
      </c>
      <c r="D23" s="961">
        <v>0</v>
      </c>
      <c r="E23" s="961">
        <v>4958.2499996700017</v>
      </c>
      <c r="F23" s="961">
        <v>3004.9999998000026</v>
      </c>
      <c r="G23" s="961">
        <v>0</v>
      </c>
      <c r="H23" s="961">
        <v>304.29473686899985</v>
      </c>
      <c r="I23" s="961">
        <v>120.88421053700006</v>
      </c>
      <c r="J23" s="961">
        <v>0</v>
      </c>
      <c r="K23" s="443" t="s">
        <v>149</v>
      </c>
      <c r="L23" s="601"/>
      <c r="N23">
        <v>0</v>
      </c>
      <c r="O23" s="612">
        <v>6625.4867468599905</v>
      </c>
      <c r="P23" s="612">
        <v>673.77831323999999</v>
      </c>
      <c r="Q23" s="612">
        <v>0</v>
      </c>
      <c r="R23" s="612">
        <v>5558.6710842299963</v>
      </c>
      <c r="S23" s="612">
        <v>3368.8915662000022</v>
      </c>
      <c r="T23" s="612">
        <v>0</v>
      </c>
      <c r="U23" s="612">
        <v>4098.8180722100042</v>
      </c>
      <c r="V23" s="612">
        <v>1628.2975903299994</v>
      </c>
      <c r="W23" s="612">
        <v>0</v>
      </c>
      <c r="X23" s="612">
        <v>0</v>
      </c>
      <c r="Y23" s="612">
        <v>0</v>
      </c>
      <c r="Z23" s="612">
        <v>0</v>
      </c>
      <c r="AF23" s="600">
        <f t="shared" si="1"/>
        <v>27118.11140713896</v>
      </c>
      <c r="AG23" s="600">
        <f t="shared" si="2"/>
        <v>5348.4842107370023</v>
      </c>
      <c r="AH23" s="600">
        <f t="shared" si="3"/>
        <v>0</v>
      </c>
      <c r="AI23" s="358">
        <f t="shared" si="0"/>
        <v>32466.595617875962</v>
      </c>
    </row>
    <row r="24" spans="1:35" ht="26.1" customHeight="1" x14ac:dyDescent="0.25">
      <c r="A24" s="501" t="s">
        <v>17</v>
      </c>
      <c r="B24" s="960">
        <v>22781.721308499968</v>
      </c>
      <c r="C24" s="960">
        <v>188.27868849999999</v>
      </c>
      <c r="D24" s="960">
        <v>0</v>
      </c>
      <c r="E24" s="960">
        <v>3604.7647058499942</v>
      </c>
      <c r="F24" s="960">
        <v>3464.3193276999946</v>
      </c>
      <c r="G24" s="960">
        <v>46.815126050000003</v>
      </c>
      <c r="H24" s="960">
        <v>248.24000000000004</v>
      </c>
      <c r="I24" s="960">
        <v>291.03999999999979</v>
      </c>
      <c r="J24" s="960">
        <v>0</v>
      </c>
      <c r="K24" s="317" t="s">
        <v>150</v>
      </c>
      <c r="L24" s="601"/>
      <c r="N24">
        <v>0</v>
      </c>
      <c r="O24" s="612">
        <v>7240.6400000000112</v>
      </c>
      <c r="P24" s="612">
        <v>59.84</v>
      </c>
      <c r="Q24" s="612">
        <v>0</v>
      </c>
      <c r="R24" s="612">
        <v>4607.6800000000048</v>
      </c>
      <c r="S24" s="612">
        <v>4428.1600000000044</v>
      </c>
      <c r="T24" s="612">
        <v>59.84</v>
      </c>
      <c r="U24" s="612">
        <v>3470.7200000000025</v>
      </c>
      <c r="V24" s="612">
        <v>4069.120000000004</v>
      </c>
      <c r="W24" s="612">
        <v>0</v>
      </c>
      <c r="X24" s="612">
        <v>0</v>
      </c>
      <c r="Y24" s="612">
        <v>0</v>
      </c>
      <c r="Z24" s="612">
        <v>0</v>
      </c>
      <c r="AF24" s="600">
        <f t="shared" si="1"/>
        <v>26634.726014349962</v>
      </c>
      <c r="AG24" s="600">
        <f t="shared" si="2"/>
        <v>3943.6380161999946</v>
      </c>
      <c r="AH24" s="600">
        <f t="shared" si="3"/>
        <v>46.815126050000003</v>
      </c>
      <c r="AI24" s="358">
        <f t="shared" si="0"/>
        <v>30625.179156599959</v>
      </c>
    </row>
    <row r="25" spans="1:35" ht="26.1" customHeight="1" x14ac:dyDescent="0.25">
      <c r="A25" s="500" t="s">
        <v>18</v>
      </c>
      <c r="B25" s="961">
        <v>21691.350000000017</v>
      </c>
      <c r="C25" s="961">
        <v>4186.0500000000011</v>
      </c>
      <c r="D25" s="961">
        <v>0</v>
      </c>
      <c r="E25" s="961">
        <v>1232.0608696200009</v>
      </c>
      <c r="F25" s="961">
        <v>1408.0695652800018</v>
      </c>
      <c r="G25" s="961">
        <v>0</v>
      </c>
      <c r="H25" s="961">
        <v>53.61428572199997</v>
      </c>
      <c r="I25" s="961">
        <v>85.385714297999996</v>
      </c>
      <c r="J25" s="961">
        <v>0</v>
      </c>
      <c r="K25" s="443" t="s">
        <v>151</v>
      </c>
      <c r="L25" s="601"/>
      <c r="N25">
        <v>0</v>
      </c>
      <c r="O25" s="612">
        <v>7304.9571430200003</v>
      </c>
      <c r="P25" s="612">
        <v>1409.72857146</v>
      </c>
      <c r="Q25" s="612">
        <v>0</v>
      </c>
      <c r="R25" s="612">
        <v>4036.9500000900002</v>
      </c>
      <c r="S25" s="612">
        <v>4613.6571429599999</v>
      </c>
      <c r="T25" s="612">
        <v>0</v>
      </c>
      <c r="U25" s="612">
        <v>1730.1214286100001</v>
      </c>
      <c r="V25" s="612">
        <v>2755.37857149</v>
      </c>
      <c r="W25" s="612">
        <v>0</v>
      </c>
      <c r="X25" s="612">
        <v>0</v>
      </c>
      <c r="Y25" s="612">
        <v>0</v>
      </c>
      <c r="Z25" s="612">
        <v>0</v>
      </c>
      <c r="AF25" s="600">
        <f t="shared" si="1"/>
        <v>22977.025155342017</v>
      </c>
      <c r="AG25" s="600">
        <f t="shared" si="2"/>
        <v>5679.505279578003</v>
      </c>
      <c r="AH25" s="600">
        <f t="shared" si="3"/>
        <v>0</v>
      </c>
      <c r="AI25" s="358">
        <f t="shared" si="0"/>
        <v>28656.53043492002</v>
      </c>
    </row>
    <row r="26" spans="1:35" ht="26.1" customHeight="1" thickBot="1" x14ac:dyDescent="0.3">
      <c r="A26" s="588" t="s">
        <v>52</v>
      </c>
      <c r="B26" s="1017">
        <v>16984.500000000018</v>
      </c>
      <c r="C26" s="1017">
        <v>16984.500000000018</v>
      </c>
      <c r="D26" s="1017">
        <v>0</v>
      </c>
      <c r="E26" s="1017">
        <v>9057.2999999999902</v>
      </c>
      <c r="F26" s="1017">
        <v>10010.699999999988</v>
      </c>
      <c r="G26" s="1017">
        <v>0</v>
      </c>
      <c r="H26" s="1017">
        <v>1053.2260869900008</v>
      </c>
      <c r="I26" s="1017">
        <v>519.77391305999959</v>
      </c>
      <c r="J26" s="1017">
        <v>0</v>
      </c>
      <c r="K26" s="318" t="s">
        <v>152</v>
      </c>
      <c r="L26" s="601"/>
      <c r="N26">
        <v>0</v>
      </c>
      <c r="O26" s="612">
        <v>6792.5482259999944</v>
      </c>
      <c r="P26" s="612">
        <v>6792.5482259999944</v>
      </c>
      <c r="Q26" s="612">
        <v>0</v>
      </c>
      <c r="R26" s="612">
        <v>6452.9208146999954</v>
      </c>
      <c r="S26" s="612">
        <v>7132.1756372999935</v>
      </c>
      <c r="T26" s="612">
        <v>0</v>
      </c>
      <c r="U26" s="612">
        <v>8717.1035566999926</v>
      </c>
      <c r="V26" s="612">
        <v>4301.9472098000015</v>
      </c>
      <c r="W26" s="612">
        <v>0</v>
      </c>
      <c r="X26" s="612">
        <v>0</v>
      </c>
      <c r="Y26" s="612">
        <v>0</v>
      </c>
      <c r="Z26" s="612">
        <v>0</v>
      </c>
      <c r="AF26" s="600">
        <f t="shared" si="1"/>
        <v>27095.026086990012</v>
      </c>
      <c r="AG26" s="600">
        <f t="shared" si="2"/>
        <v>27514.973913060003</v>
      </c>
      <c r="AH26" s="600">
        <f t="shared" si="3"/>
        <v>0</v>
      </c>
      <c r="AI26" s="358">
        <f t="shared" si="0"/>
        <v>54610.000000050015</v>
      </c>
    </row>
    <row r="27" spans="1:35" ht="26.1" customHeight="1" thickBot="1" x14ac:dyDescent="0.3">
      <c r="A27" s="589" t="s">
        <v>21</v>
      </c>
      <c r="B27" s="1045">
        <v>595687.912238808</v>
      </c>
      <c r="C27" s="1045">
        <v>239528.53798539858</v>
      </c>
      <c r="D27" s="1045">
        <v>2815.9801503999997</v>
      </c>
      <c r="E27" s="1045">
        <v>110261.13601077843</v>
      </c>
      <c r="F27" s="1045">
        <v>90727.086714619843</v>
      </c>
      <c r="G27" s="1045">
        <v>2309.5745425500004</v>
      </c>
      <c r="H27" s="1046">
        <v>7469.7935929599107</v>
      </c>
      <c r="I27" s="1046">
        <v>4639.9862865970081</v>
      </c>
      <c r="J27" s="1046">
        <v>341.10266865000017</v>
      </c>
      <c r="K27" s="856" t="s">
        <v>33</v>
      </c>
      <c r="L27" s="601"/>
      <c r="AF27" s="600">
        <f t="shared" ref="AF27:AH27" si="4">SUM(AF12:AF26)</f>
        <v>713418.84184254031</v>
      </c>
      <c r="AG27" s="600">
        <f t="shared" si="4"/>
        <v>334895.6109866171</v>
      </c>
      <c r="AH27" s="600">
        <f t="shared" si="4"/>
        <v>5466.6573616000005</v>
      </c>
      <c r="AI27" s="358">
        <f t="shared" si="0"/>
        <v>1053781.1101907576</v>
      </c>
    </row>
    <row r="28" spans="1:35" ht="26.1" customHeight="1" x14ac:dyDescent="0.25">
      <c r="A28" s="1621" t="s">
        <v>505</v>
      </c>
      <c r="B28" s="1621"/>
      <c r="C28" s="1621"/>
      <c r="D28" s="590"/>
      <c r="E28" s="590"/>
      <c r="F28" s="590"/>
      <c r="G28" s="590"/>
      <c r="H28" s="617"/>
      <c r="I28" s="617"/>
      <c r="J28" s="617"/>
      <c r="K28" s="617" t="s">
        <v>515</v>
      </c>
      <c r="L28" s="119"/>
      <c r="AF28" s="611"/>
      <c r="AG28" s="611"/>
      <c r="AH28" s="611"/>
    </row>
    <row r="29" spans="1:35" ht="26.1" customHeight="1" x14ac:dyDescent="0.25">
      <c r="A29" s="502" t="s">
        <v>493</v>
      </c>
      <c r="B29" s="1047">
        <v>43921.747370400022</v>
      </c>
      <c r="C29" s="1047">
        <v>5139.7789475999998</v>
      </c>
      <c r="D29" s="1047">
        <v>0</v>
      </c>
      <c r="E29" s="1047">
        <v>16193.666666050063</v>
      </c>
      <c r="F29" s="1047">
        <v>2713.5333332300002</v>
      </c>
      <c r="G29" s="1047">
        <v>0</v>
      </c>
      <c r="H29" s="1047">
        <v>5903.0000004499934</v>
      </c>
      <c r="I29" s="1047">
        <v>0</v>
      </c>
      <c r="J29" s="1047">
        <v>62.136842110000003</v>
      </c>
      <c r="K29" s="572" t="s">
        <v>496</v>
      </c>
      <c r="N29">
        <v>0</v>
      </c>
      <c r="O29">
        <v>10877.398639199977</v>
      </c>
      <c r="P29">
        <v>1272.8870748000002</v>
      </c>
      <c r="Q29">
        <v>0</v>
      </c>
      <c r="R29">
        <v>21407.646258000019</v>
      </c>
      <c r="S29">
        <v>3587.2272108000006</v>
      </c>
      <c r="T29">
        <v>0</v>
      </c>
      <c r="U29">
        <v>10993.115645999977</v>
      </c>
      <c r="V29">
        <v>0</v>
      </c>
      <c r="W29">
        <v>115.71700679999999</v>
      </c>
      <c r="X29">
        <v>0</v>
      </c>
      <c r="Y29">
        <v>0</v>
      </c>
      <c r="Z29">
        <v>0</v>
      </c>
      <c r="AF29" s="600">
        <f>B29+E29+H29</f>
        <v>66018.414036900082</v>
      </c>
      <c r="AG29" s="600">
        <f>C29+F29+I29</f>
        <v>7853.3122808299995</v>
      </c>
      <c r="AH29" s="600">
        <f>D29+G29+J29</f>
        <v>62.136842110000003</v>
      </c>
      <c r="AI29" s="358">
        <f>SUM(AF29:AH29)</f>
        <v>73933.863159840083</v>
      </c>
    </row>
    <row r="30" spans="1:35" ht="26.1" customHeight="1" x14ac:dyDescent="0.25">
      <c r="A30" s="501" t="s">
        <v>494</v>
      </c>
      <c r="B30" s="960">
        <v>83252.336842599965</v>
      </c>
      <c r="C30" s="960">
        <v>64653.410526700063</v>
      </c>
      <c r="D30" s="960">
        <v>885.66315789999999</v>
      </c>
      <c r="E30" s="960">
        <v>17873.494735200038</v>
      </c>
      <c r="F30" s="960">
        <v>6072.4052625999975</v>
      </c>
      <c r="G30" s="960">
        <v>0</v>
      </c>
      <c r="H30" s="960">
        <v>9985.7684166000199</v>
      </c>
      <c r="I30" s="960">
        <v>106.2315789</v>
      </c>
      <c r="J30" s="960">
        <v>0</v>
      </c>
      <c r="K30" s="591" t="s">
        <v>497</v>
      </c>
      <c r="N30">
        <v>0</v>
      </c>
      <c r="O30">
        <v>17911.089263199967</v>
      </c>
      <c r="P30">
        <v>13909.675704399982</v>
      </c>
      <c r="Q30">
        <v>190.5435028</v>
      </c>
      <c r="R30">
        <v>29724.786436799921</v>
      </c>
      <c r="S30">
        <v>10098.805648399997</v>
      </c>
      <c r="T30">
        <v>0</v>
      </c>
      <c r="U30">
        <v>17911.089263199967</v>
      </c>
      <c r="V30">
        <v>190.5435028</v>
      </c>
      <c r="W30">
        <v>0</v>
      </c>
      <c r="X30">
        <v>0</v>
      </c>
      <c r="Y30">
        <v>0</v>
      </c>
      <c r="Z30">
        <v>0</v>
      </c>
      <c r="AF30" s="600">
        <f t="shared" ref="AF30:AF31" si="5">B30+E30+H30</f>
        <v>111111.59999440004</v>
      </c>
      <c r="AG30" s="600">
        <f t="shared" ref="AG30:AG31" si="6">C30+F30+I30</f>
        <v>70832.047368200059</v>
      </c>
      <c r="AH30" s="600">
        <f t="shared" ref="AH30:AH31" si="7">D30+G30+J30</f>
        <v>885.66315789999999</v>
      </c>
      <c r="AI30" s="358">
        <f>SUM(AF30:AH30)</f>
        <v>182829.31052050009</v>
      </c>
    </row>
    <row r="31" spans="1:35" ht="26.1" customHeight="1" thickBot="1" x14ac:dyDescent="0.3">
      <c r="A31" s="592" t="s">
        <v>495</v>
      </c>
      <c r="B31" s="1048">
        <v>131750.00002999991</v>
      </c>
      <c r="C31" s="1048">
        <v>88300.531934999948</v>
      </c>
      <c r="D31" s="1048">
        <v>0</v>
      </c>
      <c r="E31" s="1048">
        <v>38387.518329200109</v>
      </c>
      <c r="F31" s="1048">
        <v>32138.387438400074</v>
      </c>
      <c r="G31" s="1048">
        <v>446.36649219999998</v>
      </c>
      <c r="H31" s="1048">
        <v>7999.7999999999902</v>
      </c>
      <c r="I31" s="1048">
        <v>7163.9999999999927</v>
      </c>
      <c r="J31" s="1048">
        <v>0</v>
      </c>
      <c r="K31" s="593" t="s">
        <v>498</v>
      </c>
      <c r="N31">
        <v>0</v>
      </c>
      <c r="O31">
        <v>26119.889566400034</v>
      </c>
      <c r="P31">
        <v>17505.88343279999</v>
      </c>
      <c r="Q31">
        <v>0</v>
      </c>
      <c r="R31">
        <v>47793.84048320014</v>
      </c>
      <c r="S31">
        <v>40013.4478464001</v>
      </c>
      <c r="T31">
        <v>833.61349679999989</v>
      </c>
      <c r="U31">
        <v>18617.368095199996</v>
      </c>
      <c r="V31">
        <v>16672.269935999986</v>
      </c>
      <c r="W31">
        <v>0</v>
      </c>
      <c r="X31">
        <v>277.87116559999998</v>
      </c>
      <c r="Y31">
        <v>555.74233119999997</v>
      </c>
      <c r="Z31">
        <v>0</v>
      </c>
      <c r="AF31" s="600">
        <f t="shared" si="5"/>
        <v>178137.3183592</v>
      </c>
      <c r="AG31" s="600">
        <f t="shared" si="6"/>
        <v>127602.91937340001</v>
      </c>
      <c r="AH31" s="600">
        <f t="shared" si="7"/>
        <v>446.36649219999998</v>
      </c>
      <c r="AI31" s="358">
        <f>SUM(AF31:AH31)</f>
        <v>306186.60422480002</v>
      </c>
    </row>
    <row r="32" spans="1:35" ht="26.1" customHeight="1" thickBot="1" x14ac:dyDescent="0.3">
      <c r="A32" s="594" t="s">
        <v>21</v>
      </c>
      <c r="B32" s="1049">
        <v>258924.08424299961</v>
      </c>
      <c r="C32" s="1049">
        <v>158093.72140929996</v>
      </c>
      <c r="D32" s="1049">
        <v>885.66315789999999</v>
      </c>
      <c r="E32" s="1049">
        <v>72454.679730450327</v>
      </c>
      <c r="F32" s="1049">
        <v>40924.326034230115</v>
      </c>
      <c r="G32" s="1049">
        <v>446.36649219999998</v>
      </c>
      <c r="H32" s="1050">
        <v>23888.568417050119</v>
      </c>
      <c r="I32" s="1050">
        <v>7270.2315788999922</v>
      </c>
      <c r="J32" s="1050">
        <v>62.136842110000003</v>
      </c>
      <c r="K32" s="595" t="s">
        <v>33</v>
      </c>
      <c r="L32" s="392"/>
      <c r="N32">
        <v>0</v>
      </c>
    </row>
    <row r="33" spans="1:11" ht="26.1" customHeight="1" thickBot="1" x14ac:dyDescent="0.3">
      <c r="A33" s="596" t="s">
        <v>502</v>
      </c>
      <c r="B33" s="596">
        <v>854611.99648179824</v>
      </c>
      <c r="C33" s="596">
        <v>397622.2593947025</v>
      </c>
      <c r="D33" s="596">
        <v>3701.6433082999997</v>
      </c>
      <c r="E33" s="596">
        <v>182715.81574123053</v>
      </c>
      <c r="F33" s="596">
        <v>131651.41274884978</v>
      </c>
      <c r="G33" s="596">
        <v>2755.9410347499997</v>
      </c>
      <c r="H33" s="596">
        <v>31358.362010010274</v>
      </c>
      <c r="I33" s="596">
        <v>11910.217865497116</v>
      </c>
      <c r="J33" s="596">
        <v>403.23951076000026</v>
      </c>
      <c r="K33" s="597" t="s">
        <v>261</v>
      </c>
    </row>
    <row r="34" spans="1:11" ht="15.75" thickTop="1" x14ac:dyDescent="0.25"/>
  </sheetData>
  <mergeCells count="16">
    <mergeCell ref="A1:K1"/>
    <mergeCell ref="A2:K2"/>
    <mergeCell ref="H7:J7"/>
    <mergeCell ref="E7:G7"/>
    <mergeCell ref="E6:G6"/>
    <mergeCell ref="B6:D6"/>
    <mergeCell ref="B7:D7"/>
    <mergeCell ref="A28:C28"/>
    <mergeCell ref="A3:B3"/>
    <mergeCell ref="A4:A11"/>
    <mergeCell ref="K4:K11"/>
    <mergeCell ref="H6:J6"/>
    <mergeCell ref="B8:J8"/>
    <mergeCell ref="B9:J9"/>
    <mergeCell ref="B4:J4"/>
    <mergeCell ref="B5:J5"/>
  </mergeCells>
  <printOptions horizontalCentered="1"/>
  <pageMargins left="0.25" right="0.25" top="0.75" bottom="0.75" header="0.3" footer="0.3"/>
  <pageSetup paperSize="9" scale="55" orientation="landscape" r:id="rId1"/>
  <headerFooter>
    <oddFooter xml:space="preserve">&amp;C&amp;"-,Bold"&amp;14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32"/>
  <sheetViews>
    <sheetView rightToLeft="1" view="pageBreakPreview" zoomScale="60" workbookViewId="0">
      <selection activeCell="F5" sqref="F5:I5"/>
    </sheetView>
  </sheetViews>
  <sheetFormatPr defaultRowHeight="15" x14ac:dyDescent="0.25"/>
  <cols>
    <col min="1" max="1" width="15.7109375" customWidth="1"/>
    <col min="2" max="2" width="18.140625" customWidth="1"/>
    <col min="3" max="3" width="19" customWidth="1"/>
    <col min="4" max="4" width="19.42578125" customWidth="1"/>
    <col min="5" max="5" width="15" customWidth="1"/>
    <col min="6" max="6" width="18.28515625" customWidth="1"/>
    <col min="7" max="7" width="17.85546875" customWidth="1"/>
    <col min="8" max="8" width="19.28515625" customWidth="1"/>
    <col min="9" max="9" width="15" customWidth="1"/>
    <col min="10" max="10" width="18.42578125" customWidth="1"/>
    <col min="11" max="11" width="20.5703125" customWidth="1"/>
    <col min="12" max="12" width="22.85546875" customWidth="1"/>
    <col min="13" max="13" width="18.28515625" customWidth="1"/>
    <col min="14" max="14" width="20.28515625" customWidth="1"/>
    <col min="15" max="15" width="11.140625" customWidth="1"/>
    <col min="16" max="16" width="11.5703125" customWidth="1"/>
    <col min="22" max="22" width="10.85546875" bestFit="1" customWidth="1"/>
  </cols>
  <sheetData>
    <row r="1" spans="1:15" ht="24.75" customHeight="1" x14ac:dyDescent="0.25">
      <c r="A1" s="1270" t="s">
        <v>695</v>
      </c>
      <c r="B1" s="1270"/>
      <c r="C1" s="1270"/>
      <c r="D1" s="1270"/>
      <c r="E1" s="1270"/>
      <c r="F1" s="1270"/>
      <c r="G1" s="1270"/>
      <c r="H1" s="1270"/>
      <c r="I1" s="1270"/>
      <c r="J1" s="1270"/>
      <c r="K1" s="1270"/>
      <c r="L1" s="1270"/>
      <c r="M1" s="1270"/>
      <c r="N1" s="1270"/>
    </row>
    <row r="2" spans="1:15" ht="26.25" customHeight="1" x14ac:dyDescent="0.25">
      <c r="A2" s="1270" t="s">
        <v>696</v>
      </c>
      <c r="B2" s="1270"/>
      <c r="C2" s="1270"/>
      <c r="D2" s="1270"/>
      <c r="E2" s="1270"/>
      <c r="F2" s="1270"/>
      <c r="G2" s="1270"/>
      <c r="H2" s="1270"/>
      <c r="I2" s="1270"/>
      <c r="J2" s="1270"/>
      <c r="K2" s="1270"/>
      <c r="L2" s="1270"/>
      <c r="M2" s="1270"/>
      <c r="N2" s="1270"/>
    </row>
    <row r="3" spans="1:15" ht="30" customHeight="1" thickBot="1" x14ac:dyDescent="0.3">
      <c r="A3" s="1167" t="s">
        <v>256</v>
      </c>
      <c r="B3" s="1167"/>
      <c r="C3" s="623"/>
      <c r="D3" s="623"/>
      <c r="E3" s="623"/>
      <c r="F3" s="623"/>
      <c r="G3" s="623"/>
      <c r="H3" s="623"/>
      <c r="I3" s="623"/>
      <c r="J3" s="623"/>
      <c r="K3" s="623"/>
      <c r="L3" s="623"/>
      <c r="M3" s="623"/>
      <c r="N3" s="218" t="s">
        <v>257</v>
      </c>
    </row>
    <row r="4" spans="1:15" ht="33.75" customHeight="1" thickTop="1" thickBot="1" x14ac:dyDescent="0.3">
      <c r="A4" s="1321" t="s">
        <v>37</v>
      </c>
      <c r="B4" s="1625" t="s">
        <v>692</v>
      </c>
      <c r="C4" s="1626"/>
      <c r="D4" s="1626"/>
      <c r="E4" s="1636"/>
      <c r="F4" s="1625" t="s">
        <v>237</v>
      </c>
      <c r="G4" s="1626"/>
      <c r="H4" s="1626"/>
      <c r="I4" s="1636"/>
      <c r="J4" s="1625" t="s">
        <v>42</v>
      </c>
      <c r="K4" s="1626"/>
      <c r="L4" s="1626"/>
      <c r="M4" s="1627"/>
      <c r="N4" s="1604" t="s">
        <v>74</v>
      </c>
    </row>
    <row r="5" spans="1:15" ht="26.25" customHeight="1" thickTop="1" thickBot="1" x14ac:dyDescent="0.3">
      <c r="A5" s="1322"/>
      <c r="B5" s="1628" t="s">
        <v>259</v>
      </c>
      <c r="C5" s="1629"/>
      <c r="D5" s="1629"/>
      <c r="E5" s="1637"/>
      <c r="F5" s="1628" t="s">
        <v>693</v>
      </c>
      <c r="G5" s="1629"/>
      <c r="H5" s="1629"/>
      <c r="I5" s="1637"/>
      <c r="J5" s="1641" t="s">
        <v>661</v>
      </c>
      <c r="K5" s="1642"/>
      <c r="L5" s="1642"/>
      <c r="M5" s="1643"/>
      <c r="N5" s="1605"/>
    </row>
    <row r="6" spans="1:15" ht="25.5" customHeight="1" thickTop="1" thickBot="1" x14ac:dyDescent="0.3">
      <c r="A6" s="1322"/>
      <c r="B6" s="1631" t="s">
        <v>253</v>
      </c>
      <c r="C6" s="1632"/>
      <c r="D6" s="1632"/>
      <c r="E6" s="1632"/>
      <c r="F6" s="1632"/>
      <c r="G6" s="1632"/>
      <c r="H6" s="1632"/>
      <c r="I6" s="1632"/>
      <c r="J6" s="1632"/>
      <c r="K6" s="1632"/>
      <c r="L6" s="1632"/>
      <c r="M6" s="1638"/>
      <c r="N6" s="1605"/>
    </row>
    <row r="7" spans="1:15" ht="21" customHeight="1" thickBot="1" x14ac:dyDescent="0.3">
      <c r="A7" s="1322"/>
      <c r="B7" s="1622" t="s">
        <v>414</v>
      </c>
      <c r="C7" s="1639"/>
      <c r="D7" s="1639"/>
      <c r="E7" s="1639"/>
      <c r="F7" s="1639"/>
      <c r="G7" s="1639"/>
      <c r="H7" s="1639"/>
      <c r="I7" s="1639"/>
      <c r="J7" s="1639"/>
      <c r="K7" s="1639"/>
      <c r="L7" s="1639"/>
      <c r="M7" s="1640"/>
      <c r="N7" s="1605"/>
    </row>
    <row r="8" spans="1:15" ht="63.75" customHeight="1" thickBot="1" x14ac:dyDescent="0.3">
      <c r="A8" s="1322"/>
      <c r="B8" s="627" t="s">
        <v>227</v>
      </c>
      <c r="C8" s="627" t="s">
        <v>228</v>
      </c>
      <c r="D8" s="627" t="s">
        <v>229</v>
      </c>
      <c r="E8" s="628" t="s">
        <v>694</v>
      </c>
      <c r="F8" s="629" t="s">
        <v>227</v>
      </c>
      <c r="G8" s="627" t="s">
        <v>230</v>
      </c>
      <c r="H8" s="627" t="s">
        <v>229</v>
      </c>
      <c r="I8" s="630" t="s">
        <v>694</v>
      </c>
      <c r="J8" s="627" t="s">
        <v>227</v>
      </c>
      <c r="K8" s="627" t="s">
        <v>230</v>
      </c>
      <c r="L8" s="627" t="s">
        <v>229</v>
      </c>
      <c r="M8" s="628" t="s">
        <v>694</v>
      </c>
      <c r="N8" s="1605"/>
    </row>
    <row r="9" spans="1:15" ht="48.75" customHeight="1" thickTop="1" thickBot="1" x14ac:dyDescent="0.3">
      <c r="A9" s="1462"/>
      <c r="B9" s="855" t="s">
        <v>409</v>
      </c>
      <c r="C9" s="855" t="s">
        <v>415</v>
      </c>
      <c r="D9" s="855" t="s">
        <v>413</v>
      </c>
      <c r="E9" s="1082" t="s">
        <v>562</v>
      </c>
      <c r="F9" s="855" t="s">
        <v>409</v>
      </c>
      <c r="G9" s="855" t="s">
        <v>415</v>
      </c>
      <c r="H9" s="855" t="s">
        <v>413</v>
      </c>
      <c r="I9" s="1081" t="s">
        <v>562</v>
      </c>
      <c r="J9" s="855" t="s">
        <v>409</v>
      </c>
      <c r="K9" s="855" t="s">
        <v>415</v>
      </c>
      <c r="L9" s="855" t="s">
        <v>413</v>
      </c>
      <c r="M9" s="1082" t="s">
        <v>562</v>
      </c>
      <c r="N9" s="1606"/>
    </row>
    <row r="10" spans="1:15" ht="26.1" customHeight="1" thickTop="1" x14ac:dyDescent="0.25">
      <c r="A10" s="499" t="s">
        <v>48</v>
      </c>
      <c r="B10" s="962">
        <v>30037.380141241651</v>
      </c>
      <c r="C10" s="962">
        <v>5479.9454434480049</v>
      </c>
      <c r="D10" s="962">
        <v>35.189368780000002</v>
      </c>
      <c r="E10" s="962">
        <v>35552.514953469654</v>
      </c>
      <c r="F10" s="962">
        <v>69047.377905461923</v>
      </c>
      <c r="G10" s="962">
        <v>11444.588600564008</v>
      </c>
      <c r="H10" s="962">
        <v>0</v>
      </c>
      <c r="I10" s="962">
        <v>80491.966506025929</v>
      </c>
      <c r="J10" s="962">
        <v>99084.758046704272</v>
      </c>
      <c r="K10" s="962">
        <v>16924.534044011987</v>
      </c>
      <c r="L10" s="962">
        <v>35.189368780000002</v>
      </c>
      <c r="M10" s="962">
        <v>112638.00001094035</v>
      </c>
      <c r="N10" s="441" t="s">
        <v>138</v>
      </c>
      <c r="O10" s="112"/>
    </row>
    <row r="11" spans="1:15" ht="26.1" customHeight="1" x14ac:dyDescent="0.25">
      <c r="A11" s="500" t="s">
        <v>232</v>
      </c>
      <c r="B11" s="1047">
        <v>18546.489339912037</v>
      </c>
      <c r="C11" s="1047">
        <v>12102.952330168033</v>
      </c>
      <c r="D11" s="1047">
        <v>0</v>
      </c>
      <c r="E11" s="1047">
        <v>30649.441670080072</v>
      </c>
      <c r="F11" s="1047">
        <v>28483.025003809926</v>
      </c>
      <c r="G11" s="1047">
        <v>6753.6416675500041</v>
      </c>
      <c r="H11" s="1047">
        <v>0</v>
      </c>
      <c r="I11" s="1047">
        <v>35236.666671359926</v>
      </c>
      <c r="J11" s="1047">
        <v>47029.514343721814</v>
      </c>
      <c r="K11" s="1047">
        <v>18856.593997718042</v>
      </c>
      <c r="L11" s="1047">
        <v>0</v>
      </c>
      <c r="M11" s="1047">
        <v>63578.00000777925</v>
      </c>
      <c r="N11" s="443" t="s">
        <v>139</v>
      </c>
    </row>
    <row r="12" spans="1:15" ht="26.1" customHeight="1" x14ac:dyDescent="0.25">
      <c r="A12" s="501" t="s">
        <v>7</v>
      </c>
      <c r="B12" s="962">
        <v>22747.040153029058</v>
      </c>
      <c r="C12" s="962">
        <v>21614.882052555095</v>
      </c>
      <c r="D12" s="962">
        <v>0</v>
      </c>
      <c r="E12" s="962">
        <v>44361.922205584153</v>
      </c>
      <c r="F12" s="962">
        <v>41605.218337160033</v>
      </c>
      <c r="G12" s="962">
        <v>24494.265616059991</v>
      </c>
      <c r="H12" s="962">
        <v>0</v>
      </c>
      <c r="I12" s="962">
        <v>66099.483953220028</v>
      </c>
      <c r="J12" s="962">
        <v>64352.258490189015</v>
      </c>
      <c r="K12" s="962">
        <v>46109.147668615085</v>
      </c>
      <c r="L12" s="962">
        <v>0</v>
      </c>
      <c r="M12" s="962">
        <v>94094.000003190871</v>
      </c>
      <c r="N12" s="317" t="s">
        <v>510</v>
      </c>
    </row>
    <row r="13" spans="1:15" ht="26.1" customHeight="1" x14ac:dyDescent="0.25">
      <c r="A13" s="500" t="s">
        <v>46</v>
      </c>
      <c r="B13" s="1047">
        <v>11203.158722459968</v>
      </c>
      <c r="C13" s="1047">
        <v>8008.9495763899822</v>
      </c>
      <c r="D13" s="1047">
        <v>0</v>
      </c>
      <c r="E13" s="1047">
        <v>19212.108298849951</v>
      </c>
      <c r="F13" s="1047">
        <v>25195.454167368101</v>
      </c>
      <c r="G13" s="1047">
        <v>22586.939379096031</v>
      </c>
      <c r="H13" s="1047">
        <v>2408.0640823600024</v>
      </c>
      <c r="I13" s="1047">
        <v>50190.457628824137</v>
      </c>
      <c r="J13" s="1047">
        <v>36398.612889827971</v>
      </c>
      <c r="K13" s="1047">
        <v>30595.888955485996</v>
      </c>
      <c r="L13" s="1047">
        <v>2408.0640823600024</v>
      </c>
      <c r="M13" s="1047">
        <v>67130.000000934582</v>
      </c>
      <c r="N13" s="443" t="s">
        <v>141</v>
      </c>
    </row>
    <row r="14" spans="1:15" ht="26.1" customHeight="1" x14ac:dyDescent="0.25">
      <c r="A14" s="501" t="s">
        <v>233</v>
      </c>
      <c r="B14" s="962">
        <v>569182.66742950259</v>
      </c>
      <c r="C14" s="962">
        <v>322104.15192170191</v>
      </c>
      <c r="D14" s="962">
        <v>13169.321739000008</v>
      </c>
      <c r="E14" s="962">
        <v>904456.14109020447</v>
      </c>
      <c r="F14" s="962">
        <v>214252.7609861402</v>
      </c>
      <c r="G14" s="962">
        <v>111278.84200755983</v>
      </c>
      <c r="H14" s="962">
        <v>2897.6788623900002</v>
      </c>
      <c r="I14" s="962">
        <v>328429.28185609001</v>
      </c>
      <c r="J14" s="962">
        <v>783435.42841564224</v>
      </c>
      <c r="K14" s="962">
        <v>433382.99392926379</v>
      </c>
      <c r="L14" s="962">
        <v>16067.000601390015</v>
      </c>
      <c r="M14" s="962">
        <v>1002301.9998441781</v>
      </c>
      <c r="N14" s="317" t="s">
        <v>142</v>
      </c>
    </row>
    <row r="15" spans="1:15" ht="26.1" customHeight="1" x14ac:dyDescent="0.25">
      <c r="A15" s="500" t="s">
        <v>10</v>
      </c>
      <c r="B15" s="1047">
        <v>27242.626669249883</v>
      </c>
      <c r="C15" s="1047">
        <v>19095.632159499983</v>
      </c>
      <c r="D15" s="1047">
        <v>0</v>
      </c>
      <c r="E15" s="1047">
        <v>46338.258828749866</v>
      </c>
      <c r="F15" s="1047">
        <v>60175.363034620081</v>
      </c>
      <c r="G15" s="1047">
        <v>52971.830904190043</v>
      </c>
      <c r="H15" s="1047">
        <v>0</v>
      </c>
      <c r="I15" s="1047">
        <v>113147.19393881012</v>
      </c>
      <c r="J15" s="1047">
        <v>87417.989703870524</v>
      </c>
      <c r="K15" s="1047">
        <v>72067.463063690142</v>
      </c>
      <c r="L15" s="1047">
        <v>0</v>
      </c>
      <c r="M15" s="1047">
        <v>110300.00000294084</v>
      </c>
      <c r="N15" s="443" t="s">
        <v>143</v>
      </c>
    </row>
    <row r="16" spans="1:15" ht="26.1" customHeight="1" x14ac:dyDescent="0.25">
      <c r="A16" s="501" t="s">
        <v>11</v>
      </c>
      <c r="B16" s="962">
        <v>17337.735319591033</v>
      </c>
      <c r="C16" s="962">
        <v>19588.248621664152</v>
      </c>
      <c r="D16" s="962">
        <v>3.8773584909999999</v>
      </c>
      <c r="E16" s="962">
        <v>36929.861299746182</v>
      </c>
      <c r="F16" s="962">
        <v>20286.218224620035</v>
      </c>
      <c r="G16" s="962">
        <v>10785.382434900013</v>
      </c>
      <c r="H16" s="962">
        <v>114.09929080000001</v>
      </c>
      <c r="I16" s="962">
        <v>31185.69995032005</v>
      </c>
      <c r="J16" s="962">
        <v>37623.953544210919</v>
      </c>
      <c r="K16" s="962">
        <v>30373.631056564216</v>
      </c>
      <c r="L16" s="962">
        <v>117.976649291</v>
      </c>
      <c r="M16" s="962">
        <v>54063.000006606067</v>
      </c>
      <c r="N16" s="317" t="s">
        <v>144</v>
      </c>
    </row>
    <row r="17" spans="1:22" ht="26.1" customHeight="1" x14ac:dyDescent="0.25">
      <c r="A17" s="500" t="s">
        <v>12</v>
      </c>
      <c r="B17" s="1047">
        <v>12472.674999816958</v>
      </c>
      <c r="C17" s="1047">
        <v>9927.3666661929674</v>
      </c>
      <c r="D17" s="1047">
        <v>0</v>
      </c>
      <c r="E17" s="1047">
        <v>22400.041666009925</v>
      </c>
      <c r="F17" s="1047">
        <v>39539.862790749983</v>
      </c>
      <c r="G17" s="1047">
        <v>25085.922600205016</v>
      </c>
      <c r="H17" s="1047">
        <v>0</v>
      </c>
      <c r="I17" s="1047">
        <v>64625.785390955003</v>
      </c>
      <c r="J17" s="1047">
        <v>52012.537790567229</v>
      </c>
      <c r="K17" s="1047">
        <v>35013.289266397929</v>
      </c>
      <c r="L17" s="1047">
        <v>0</v>
      </c>
      <c r="M17" s="1047">
        <v>74802.999999054431</v>
      </c>
      <c r="N17" s="443" t="s">
        <v>145</v>
      </c>
    </row>
    <row r="18" spans="1:22" ht="26.1" customHeight="1" x14ac:dyDescent="0.25">
      <c r="A18" s="501" t="s">
        <v>13</v>
      </c>
      <c r="B18" s="962">
        <v>9466.5783850100124</v>
      </c>
      <c r="C18" s="962">
        <v>4575.3318816180117</v>
      </c>
      <c r="D18" s="962">
        <v>0</v>
      </c>
      <c r="E18" s="962">
        <v>14041.910266628023</v>
      </c>
      <c r="F18" s="962">
        <v>58093.222857678113</v>
      </c>
      <c r="G18" s="962">
        <v>9975.258136702003</v>
      </c>
      <c r="H18" s="962">
        <v>0</v>
      </c>
      <c r="I18" s="962">
        <v>68068.480994380108</v>
      </c>
      <c r="J18" s="962">
        <v>67559.801242687521</v>
      </c>
      <c r="K18" s="962">
        <v>14550.590018320027</v>
      </c>
      <c r="L18" s="962">
        <v>0</v>
      </c>
      <c r="M18" s="962">
        <v>77357.000001625129</v>
      </c>
      <c r="N18" s="317" t="s">
        <v>146</v>
      </c>
    </row>
    <row r="19" spans="1:22" ht="26.1" customHeight="1" x14ac:dyDescent="0.25">
      <c r="A19" s="500" t="s">
        <v>49</v>
      </c>
      <c r="B19" s="1047">
        <v>15230.914157900996</v>
      </c>
      <c r="C19" s="1047">
        <v>22717.695218069963</v>
      </c>
      <c r="D19" s="1047">
        <v>0</v>
      </c>
      <c r="E19" s="1047">
        <v>37948.609375970962</v>
      </c>
      <c r="F19" s="1047">
        <v>20618.708204474024</v>
      </c>
      <c r="G19" s="1047">
        <v>14273.221553550015</v>
      </c>
      <c r="H19" s="1047">
        <v>0</v>
      </c>
      <c r="I19" s="1047">
        <v>34891.929758024038</v>
      </c>
      <c r="J19" s="1047">
        <v>35849.62236237499</v>
      </c>
      <c r="K19" s="1047">
        <v>36990.916771619988</v>
      </c>
      <c r="L19" s="1047">
        <v>0</v>
      </c>
      <c r="M19" s="1047">
        <v>69130.000006464586</v>
      </c>
      <c r="N19" s="443" t="s">
        <v>147</v>
      </c>
    </row>
    <row r="20" spans="1:22" ht="26.1" customHeight="1" x14ac:dyDescent="0.25">
      <c r="A20" s="501" t="s">
        <v>50</v>
      </c>
      <c r="B20" s="962">
        <v>25213.614325699924</v>
      </c>
      <c r="C20" s="962">
        <v>14429.478788279997</v>
      </c>
      <c r="D20" s="962">
        <v>0</v>
      </c>
      <c r="E20" s="962">
        <v>39643.093113979921</v>
      </c>
      <c r="F20" s="962">
        <v>32296.741666637059</v>
      </c>
      <c r="G20" s="962">
        <v>2759.1166666649988</v>
      </c>
      <c r="H20" s="962">
        <v>0</v>
      </c>
      <c r="I20" s="962">
        <v>35055.858333302058</v>
      </c>
      <c r="J20" s="962">
        <v>57510.355992336816</v>
      </c>
      <c r="K20" s="962">
        <v>17188.595454944996</v>
      </c>
      <c r="L20" s="962">
        <v>0</v>
      </c>
      <c r="M20" s="962">
        <v>67501.000000869972</v>
      </c>
      <c r="N20" s="317" t="s">
        <v>148</v>
      </c>
    </row>
    <row r="21" spans="1:22" ht="26.1" customHeight="1" x14ac:dyDescent="0.25">
      <c r="A21" s="500" t="s">
        <v>254</v>
      </c>
      <c r="B21" s="1047">
        <v>14192.322539364053</v>
      </c>
      <c r="C21" s="1047">
        <v>4900.6472855159864</v>
      </c>
      <c r="D21" s="1047">
        <v>157.3345588</v>
      </c>
      <c r="E21" s="1047">
        <v>19250.304383680043</v>
      </c>
      <c r="F21" s="1047">
        <v>27118.111407138924</v>
      </c>
      <c r="G21" s="1047">
        <v>5348.4842107369996</v>
      </c>
      <c r="H21" s="1047">
        <v>0</v>
      </c>
      <c r="I21" s="1047">
        <v>32466.595617875922</v>
      </c>
      <c r="J21" s="1047">
        <v>41310.433946502846</v>
      </c>
      <c r="K21" s="1047">
        <v>10249.131496253001</v>
      </c>
      <c r="L21" s="1047">
        <v>157.3345588</v>
      </c>
      <c r="M21" s="1047">
        <v>46603.000001958819</v>
      </c>
      <c r="N21" s="443" t="s">
        <v>149</v>
      </c>
    </row>
    <row r="22" spans="1:22" ht="26.1" customHeight="1" x14ac:dyDescent="0.25">
      <c r="A22" s="501" t="s">
        <v>17</v>
      </c>
      <c r="B22" s="962">
        <v>11462.696763465005</v>
      </c>
      <c r="C22" s="962">
        <v>11719.079310549974</v>
      </c>
      <c r="D22" s="962">
        <v>0</v>
      </c>
      <c r="E22" s="962">
        <v>23181.776074014979</v>
      </c>
      <c r="F22" s="962">
        <v>26634.726014349988</v>
      </c>
      <c r="G22" s="962">
        <v>3943.6380162000037</v>
      </c>
      <c r="H22" s="962">
        <v>46.815126050000003</v>
      </c>
      <c r="I22" s="962">
        <v>30625.179156599992</v>
      </c>
      <c r="J22" s="962">
        <v>38097.422777814885</v>
      </c>
      <c r="K22" s="962">
        <v>15662.717326749977</v>
      </c>
      <c r="L22" s="962">
        <v>46.815126050000003</v>
      </c>
      <c r="M22" s="962">
        <v>50863.999998344734</v>
      </c>
      <c r="N22" s="317" t="s">
        <v>150</v>
      </c>
    </row>
    <row r="23" spans="1:22" ht="26.1" customHeight="1" x14ac:dyDescent="0.25">
      <c r="A23" s="500" t="s">
        <v>18</v>
      </c>
      <c r="B23" s="1047">
        <v>18704.582510200002</v>
      </c>
      <c r="C23" s="1047">
        <v>9954.3584683800109</v>
      </c>
      <c r="D23" s="1047">
        <v>0</v>
      </c>
      <c r="E23" s="1047">
        <v>28658.940978580013</v>
      </c>
      <c r="F23" s="1047">
        <v>22977.02515534202</v>
      </c>
      <c r="G23" s="1047">
        <v>5679.5052795779975</v>
      </c>
      <c r="H23" s="1047">
        <v>0</v>
      </c>
      <c r="I23" s="1047">
        <v>28656.530434920016</v>
      </c>
      <c r="J23" s="1047">
        <v>41681.607665541887</v>
      </c>
      <c r="K23" s="1047">
        <v>15633.86374795803</v>
      </c>
      <c r="L23" s="1047">
        <v>0</v>
      </c>
      <c r="M23" s="1047">
        <v>53825.999995099817</v>
      </c>
      <c r="N23" s="443" t="s">
        <v>151</v>
      </c>
    </row>
    <row r="24" spans="1:22" ht="26.1" customHeight="1" thickBot="1" x14ac:dyDescent="0.3">
      <c r="A24" s="523" t="s">
        <v>52</v>
      </c>
      <c r="B24" s="962">
        <v>29408.480777500037</v>
      </c>
      <c r="C24" s="962">
        <v>27492.519218999983</v>
      </c>
      <c r="D24" s="962">
        <v>0</v>
      </c>
      <c r="E24" s="962">
        <v>56900.999996500017</v>
      </c>
      <c r="F24" s="962">
        <v>27095.026086990067</v>
      </c>
      <c r="G24" s="962">
        <v>27514.973913060057</v>
      </c>
      <c r="H24" s="962">
        <v>0</v>
      </c>
      <c r="I24" s="962">
        <v>54610.000000050124</v>
      </c>
      <c r="J24" s="962">
        <v>56503.506864489951</v>
      </c>
      <c r="K24" s="962">
        <v>55007.493132059979</v>
      </c>
      <c r="L24" s="962">
        <v>0</v>
      </c>
      <c r="M24" s="962">
        <v>111510.99999655042</v>
      </c>
      <c r="N24" s="445" t="s">
        <v>152</v>
      </c>
    </row>
    <row r="25" spans="1:22" ht="26.1" customHeight="1" thickTop="1" thickBot="1" x14ac:dyDescent="0.3">
      <c r="A25" s="288" t="s">
        <v>21</v>
      </c>
      <c r="B25" s="964">
        <v>832448.96223395027</v>
      </c>
      <c r="C25" s="964">
        <v>513711.23894303909</v>
      </c>
      <c r="D25" s="964">
        <v>13365.723025071011</v>
      </c>
      <c r="E25" s="964">
        <v>1359525.9242020603</v>
      </c>
      <c r="F25" s="964">
        <v>713418.84184254566</v>
      </c>
      <c r="G25" s="964">
        <v>334895.61098661105</v>
      </c>
      <c r="H25" s="964">
        <v>5466.6573616000014</v>
      </c>
      <c r="I25" s="964">
        <v>1053781.1101907569</v>
      </c>
      <c r="J25" s="964">
        <v>1545867.8040764998</v>
      </c>
      <c r="K25" s="964">
        <v>848606.84992970759</v>
      </c>
      <c r="L25" s="964">
        <v>18832.380386671004</v>
      </c>
      <c r="M25" s="964">
        <v>2055699.9998765781</v>
      </c>
      <c r="N25" s="373" t="s">
        <v>33</v>
      </c>
      <c r="V25" s="358">
        <f>'ج37 جديد'!J27+'ج37 جديد'!K27+'ج37 جديد'!L27</f>
        <v>483954.18211999966</v>
      </c>
    </row>
    <row r="26" spans="1:22" ht="26.1" customHeight="1" thickTop="1" x14ac:dyDescent="0.25">
      <c r="A26" s="1635" t="s">
        <v>505</v>
      </c>
      <c r="B26" s="1635"/>
      <c r="C26" s="1635"/>
      <c r="D26" s="631"/>
      <c r="E26" s="631"/>
      <c r="F26" s="631"/>
      <c r="G26" s="631"/>
      <c r="H26" s="631"/>
      <c r="I26" s="631"/>
      <c r="J26" s="631"/>
      <c r="K26" s="631"/>
      <c r="L26" s="631"/>
      <c r="M26" s="632"/>
      <c r="N26" s="632" t="s">
        <v>515</v>
      </c>
    </row>
    <row r="27" spans="1:22" ht="26.1" customHeight="1" x14ac:dyDescent="0.25">
      <c r="A27" s="502" t="s">
        <v>493</v>
      </c>
      <c r="B27" s="1047">
        <v>16361.759999999933</v>
      </c>
      <c r="C27" s="1047">
        <v>2384.1600000000008</v>
      </c>
      <c r="D27" s="1047">
        <v>0</v>
      </c>
      <c r="E27" s="1047">
        <v>17505.999999999913</v>
      </c>
      <c r="F27" s="1047">
        <v>66018.414036900052</v>
      </c>
      <c r="G27" s="1047">
        <v>7853.3122808300031</v>
      </c>
      <c r="H27" s="1047">
        <v>62.136842110000003</v>
      </c>
      <c r="I27" s="1047">
        <v>67361.000001799985</v>
      </c>
      <c r="J27" s="1047">
        <v>82380.174036899931</v>
      </c>
      <c r="K27" s="1047">
        <v>10237.472280830005</v>
      </c>
      <c r="L27" s="1047">
        <v>62.136842110000003</v>
      </c>
      <c r="M27" s="1047">
        <v>84867.000001800014</v>
      </c>
      <c r="N27" s="452" t="s">
        <v>496</v>
      </c>
    </row>
    <row r="28" spans="1:22" ht="26.1" customHeight="1" x14ac:dyDescent="0.25">
      <c r="A28" s="503" t="s">
        <v>494</v>
      </c>
      <c r="B28" s="962">
        <v>32864.346549199872</v>
      </c>
      <c r="C28" s="962">
        <v>19767.653458299981</v>
      </c>
      <c r="D28" s="962">
        <v>0</v>
      </c>
      <c r="E28" s="962">
        <v>52632.000007500355</v>
      </c>
      <c r="F28" s="962">
        <v>111111.59999440001</v>
      </c>
      <c r="G28" s="962">
        <v>70832.047368200161</v>
      </c>
      <c r="H28" s="962">
        <v>885.66315789999999</v>
      </c>
      <c r="I28" s="962">
        <v>115998.99999400006</v>
      </c>
      <c r="J28" s="962">
        <v>143975.9465436016</v>
      </c>
      <c r="K28" s="962">
        <v>90599.70082650047</v>
      </c>
      <c r="L28" s="962">
        <v>885.66315789999999</v>
      </c>
      <c r="M28" s="962">
        <v>168631.00000150225</v>
      </c>
      <c r="N28" s="453" t="s">
        <v>497</v>
      </c>
    </row>
    <row r="29" spans="1:22" ht="26.1" customHeight="1" thickBot="1" x14ac:dyDescent="0.3">
      <c r="A29" s="504" t="s">
        <v>495</v>
      </c>
      <c r="B29" s="962">
        <v>37270.849685600122</v>
      </c>
      <c r="C29" s="962">
        <v>13556.486737300003</v>
      </c>
      <c r="D29" s="962">
        <v>35.616</v>
      </c>
      <c r="E29" s="963">
        <v>40744.000001500164</v>
      </c>
      <c r="F29" s="963">
        <v>178137.31835919982</v>
      </c>
      <c r="G29" s="963">
        <v>127602.91937339997</v>
      </c>
      <c r="H29" s="963">
        <v>446.36649219999998</v>
      </c>
      <c r="I29" s="963">
        <v>185721.00003509983</v>
      </c>
      <c r="J29" s="963">
        <v>215408.16804480026</v>
      </c>
      <c r="K29" s="963">
        <v>141159.40611070013</v>
      </c>
      <c r="L29" s="963">
        <v>481.98249219999997</v>
      </c>
      <c r="M29" s="963">
        <v>226465.00003660016</v>
      </c>
      <c r="N29" s="455" t="s">
        <v>498</v>
      </c>
    </row>
    <row r="30" spans="1:22" ht="26.1" customHeight="1" thickTop="1" thickBot="1" x14ac:dyDescent="0.3">
      <c r="A30" s="311" t="s">
        <v>21</v>
      </c>
      <c r="B30" s="964">
        <v>86496.956234800091</v>
      </c>
      <c r="C30" s="964">
        <v>35708.300195600117</v>
      </c>
      <c r="D30" s="964">
        <v>35.616</v>
      </c>
      <c r="E30" s="1051">
        <v>110882.00000899936</v>
      </c>
      <c r="F30" s="1051">
        <v>355267.33239049948</v>
      </c>
      <c r="G30" s="1051">
        <v>206288.2790224299</v>
      </c>
      <c r="H30" s="1051">
        <v>1394.1664922099999</v>
      </c>
      <c r="I30" s="1051">
        <v>369081.00003089948</v>
      </c>
      <c r="J30" s="1051">
        <v>441764.2886252969</v>
      </c>
      <c r="K30" s="1051">
        <v>241996.57921803059</v>
      </c>
      <c r="L30" s="1051">
        <v>1429.7824922099999</v>
      </c>
      <c r="M30" s="1051">
        <v>479963.00003989454</v>
      </c>
      <c r="N30" s="633" t="s">
        <v>33</v>
      </c>
    </row>
    <row r="31" spans="1:22" ht="26.1" customHeight="1" thickTop="1" thickBot="1" x14ac:dyDescent="0.3">
      <c r="A31" s="288" t="s">
        <v>502</v>
      </c>
      <c r="B31" s="964">
        <v>918945.91846876068</v>
      </c>
      <c r="C31" s="964">
        <v>549419.5391386376</v>
      </c>
      <c r="D31" s="964">
        <v>13401.339025071011</v>
      </c>
      <c r="E31" s="964">
        <v>1277728.9999366077</v>
      </c>
      <c r="F31" s="964">
        <v>1068686.1742330538</v>
      </c>
      <c r="G31" s="964">
        <v>541183.89000904083</v>
      </c>
      <c r="H31" s="964">
        <v>6860.8238538100004</v>
      </c>
      <c r="I31" s="964">
        <v>1257933.9999799381</v>
      </c>
      <c r="J31" s="964">
        <v>1987632.0927018139</v>
      </c>
      <c r="K31" s="964">
        <v>1090603.4291477303</v>
      </c>
      <c r="L31" s="964">
        <v>20262.162878881001</v>
      </c>
      <c r="M31" s="964">
        <v>2535662.9999164115</v>
      </c>
      <c r="N31" s="373" t="s">
        <v>261</v>
      </c>
    </row>
    <row r="32" spans="1:22" ht="21" customHeight="1" thickTop="1" x14ac:dyDescent="0.25">
      <c r="A32" s="625" t="s">
        <v>565</v>
      </c>
      <c r="N32" s="626" t="s">
        <v>566</v>
      </c>
    </row>
  </sheetData>
  <mergeCells count="14">
    <mergeCell ref="A26:C26"/>
    <mergeCell ref="A4:A9"/>
    <mergeCell ref="F4:I4"/>
    <mergeCell ref="A1:N1"/>
    <mergeCell ref="A2:N2"/>
    <mergeCell ref="F5:I5"/>
    <mergeCell ref="B4:E4"/>
    <mergeCell ref="B5:E5"/>
    <mergeCell ref="A3:B3"/>
    <mergeCell ref="N4:N9"/>
    <mergeCell ref="B6:M6"/>
    <mergeCell ref="B7:M7"/>
    <mergeCell ref="J4:M4"/>
    <mergeCell ref="J5:M5"/>
  </mergeCells>
  <printOptions horizontalCentered="1"/>
  <pageMargins left="0.25" right="0.25" top="0.75" bottom="0.75" header="0.3" footer="0.3"/>
  <pageSetup paperSize="9" scale="55" orientation="landscape" r:id="rId1"/>
  <headerFooter>
    <oddFooter xml:space="preserve">&amp;C&amp;"-,Bold"&amp;14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2"/>
  <sheetViews>
    <sheetView rightToLeft="1" view="pageBreakPreview" zoomScale="60" workbookViewId="0">
      <selection activeCell="I5" sqref="I5"/>
    </sheetView>
  </sheetViews>
  <sheetFormatPr defaultRowHeight="15" x14ac:dyDescent="0.25"/>
  <cols>
    <col min="1" max="6" width="33.7109375" customWidth="1"/>
  </cols>
  <sheetData>
    <row r="1" spans="1:8" ht="24.95" customHeight="1" x14ac:dyDescent="0.25">
      <c r="A1" s="1298" t="s">
        <v>567</v>
      </c>
      <c r="B1" s="1298"/>
      <c r="C1" s="1298"/>
      <c r="D1" s="1298"/>
      <c r="E1" s="1298"/>
      <c r="F1" s="1298"/>
    </row>
    <row r="2" spans="1:8" ht="19.5" customHeight="1" x14ac:dyDescent="0.25">
      <c r="A2" s="1298" t="s">
        <v>568</v>
      </c>
      <c r="B2" s="1298"/>
      <c r="C2" s="1298"/>
      <c r="D2" s="1298"/>
      <c r="E2" s="1298"/>
      <c r="F2" s="1298"/>
    </row>
    <row r="3" spans="1:8" ht="24.95" customHeight="1" thickBot="1" x14ac:dyDescent="0.3">
      <c r="A3" s="261" t="s">
        <v>538</v>
      </c>
      <c r="B3" s="307"/>
      <c r="C3" s="307"/>
      <c r="D3" s="307"/>
      <c r="E3" s="307"/>
      <c r="F3" s="30" t="s">
        <v>539</v>
      </c>
    </row>
    <row r="4" spans="1:8" ht="81" customHeight="1" thickTop="1" thickBot="1" x14ac:dyDescent="0.3">
      <c r="A4" s="1321" t="s">
        <v>34</v>
      </c>
      <c r="B4" s="616" t="s">
        <v>227</v>
      </c>
      <c r="C4" s="616" t="s">
        <v>230</v>
      </c>
      <c r="D4" s="616" t="s">
        <v>235</v>
      </c>
      <c r="E4" s="1114" t="s">
        <v>701</v>
      </c>
      <c r="F4" s="1311" t="s">
        <v>78</v>
      </c>
    </row>
    <row r="5" spans="1:8" ht="63" customHeight="1" thickTop="1" thickBot="1" x14ac:dyDescent="0.3">
      <c r="A5" s="1462"/>
      <c r="B5" s="308" t="s">
        <v>409</v>
      </c>
      <c r="C5" s="308" t="s">
        <v>410</v>
      </c>
      <c r="D5" s="308" t="s">
        <v>413</v>
      </c>
      <c r="E5" s="308" t="s">
        <v>700</v>
      </c>
      <c r="F5" s="1313"/>
    </row>
    <row r="6" spans="1:8" ht="45" customHeight="1" thickTop="1" x14ac:dyDescent="0.25">
      <c r="A6" s="526" t="s">
        <v>513</v>
      </c>
      <c r="B6" s="1025">
        <v>486297.89140090515</v>
      </c>
      <c r="C6" s="1025">
        <v>201701.51818275778</v>
      </c>
      <c r="D6" s="1025">
        <v>0</v>
      </c>
      <c r="E6" s="1025">
        <v>609750.53995832533</v>
      </c>
      <c r="F6" s="527" t="s">
        <v>540</v>
      </c>
    </row>
    <row r="7" spans="1:8" ht="45" customHeight="1" x14ac:dyDescent="0.25">
      <c r="A7" s="503" t="s">
        <v>472</v>
      </c>
      <c r="B7" s="962">
        <v>164192.45735094856</v>
      </c>
      <c r="C7" s="962">
        <v>57805.231461080031</v>
      </c>
      <c r="D7" s="962">
        <v>0</v>
      </c>
      <c r="E7" s="962">
        <v>172433.45996760824</v>
      </c>
      <c r="F7" s="528" t="s">
        <v>541</v>
      </c>
    </row>
    <row r="8" spans="1:8" ht="45" customHeight="1" x14ac:dyDescent="0.25">
      <c r="A8" s="500" t="s">
        <v>552</v>
      </c>
      <c r="B8" s="961">
        <v>12190.67976450095</v>
      </c>
      <c r="C8" s="961">
        <v>39856.84668567287</v>
      </c>
      <c r="D8" s="961">
        <v>3.8773584909999999</v>
      </c>
      <c r="E8" s="961">
        <v>46011.000010942749</v>
      </c>
      <c r="F8" s="465" t="s">
        <v>553</v>
      </c>
    </row>
    <row r="9" spans="1:8" ht="45" customHeight="1" thickBot="1" x14ac:dyDescent="0.3">
      <c r="A9" s="503" t="s">
        <v>1</v>
      </c>
      <c r="B9" s="962">
        <v>256264.88995239031</v>
      </c>
      <c r="C9" s="962">
        <v>250055.94280911968</v>
      </c>
      <c r="D9" s="962">
        <v>13397.461666580011</v>
      </c>
      <c r="E9" s="962">
        <v>449533.99999963224</v>
      </c>
      <c r="F9" s="317" t="s">
        <v>554</v>
      </c>
      <c r="H9" s="9"/>
    </row>
    <row r="10" spans="1:8" ht="45" customHeight="1" thickBot="1" x14ac:dyDescent="0.3">
      <c r="A10" s="309" t="s">
        <v>236</v>
      </c>
      <c r="B10" s="1052">
        <v>918945.91846876068</v>
      </c>
      <c r="C10" s="1052">
        <v>549419.5391386376</v>
      </c>
      <c r="D10" s="1052">
        <v>13401.339025071011</v>
      </c>
      <c r="E10" s="1052">
        <v>1277728.9999366077</v>
      </c>
      <c r="F10" s="529" t="s">
        <v>259</v>
      </c>
    </row>
    <row r="11" spans="1:8" ht="45" customHeight="1" x14ac:dyDescent="0.25">
      <c r="A11" s="530" t="s">
        <v>555</v>
      </c>
      <c r="B11" s="1053">
        <v>854611.99648179824</v>
      </c>
      <c r="C11" s="1053">
        <v>397622.2593947025</v>
      </c>
      <c r="D11" s="1053">
        <v>3701.6433082999997</v>
      </c>
      <c r="E11" s="1053">
        <v>957147.99998549256</v>
      </c>
      <c r="F11" s="531" t="s">
        <v>136</v>
      </c>
    </row>
    <row r="12" spans="1:8" ht="45" customHeight="1" x14ac:dyDescent="0.25">
      <c r="A12" s="500" t="s">
        <v>556</v>
      </c>
      <c r="B12" s="961">
        <v>182715.81574123053</v>
      </c>
      <c r="C12" s="961">
        <v>131651.41274884978</v>
      </c>
      <c r="D12" s="961">
        <v>2755.9410347499997</v>
      </c>
      <c r="E12" s="961">
        <v>261957.99999861233</v>
      </c>
      <c r="F12" s="477" t="s">
        <v>460</v>
      </c>
    </row>
    <row r="13" spans="1:8" ht="45" customHeight="1" thickBot="1" x14ac:dyDescent="0.3">
      <c r="A13" s="503" t="s">
        <v>557</v>
      </c>
      <c r="B13" s="962">
        <v>31358.362010010274</v>
      </c>
      <c r="C13" s="962">
        <v>11910.217865497116</v>
      </c>
      <c r="D13" s="962">
        <v>403.23951076000026</v>
      </c>
      <c r="E13" s="962">
        <v>38827.999995798804</v>
      </c>
      <c r="F13" s="498" t="s">
        <v>137</v>
      </c>
    </row>
    <row r="14" spans="1:8" ht="45" customHeight="1" thickBot="1" x14ac:dyDescent="0.3">
      <c r="A14" s="309" t="s">
        <v>237</v>
      </c>
      <c r="B14" s="1054">
        <v>1068686.1742330538</v>
      </c>
      <c r="C14" s="1054">
        <v>541183.89000904083</v>
      </c>
      <c r="D14" s="1054">
        <v>6860.8238538100004</v>
      </c>
      <c r="E14" s="1054">
        <v>1257933.9999799381</v>
      </c>
      <c r="F14" s="310" t="s">
        <v>260</v>
      </c>
    </row>
    <row r="15" spans="1:8" ht="45" customHeight="1" thickTop="1" thickBot="1" x14ac:dyDescent="0.3">
      <c r="A15" s="1113" t="s">
        <v>699</v>
      </c>
      <c r="B15" s="964">
        <v>1987632.0927018139</v>
      </c>
      <c r="C15" s="964">
        <v>1090603.4291477303</v>
      </c>
      <c r="D15" s="964">
        <v>20262.162878881001</v>
      </c>
      <c r="E15" s="964">
        <v>2535662.9999164115</v>
      </c>
      <c r="F15" s="263" t="s">
        <v>700</v>
      </c>
    </row>
    <row r="16" spans="1:8" ht="15.75" thickTop="1" x14ac:dyDescent="0.25"/>
    <row r="22" spans="2:2" x14ac:dyDescent="0.25">
      <c r="B22" s="358"/>
    </row>
  </sheetData>
  <mergeCells count="4">
    <mergeCell ref="A4:A5"/>
    <mergeCell ref="F4:F5"/>
    <mergeCell ref="A1:F1"/>
    <mergeCell ref="A2:F2"/>
  </mergeCells>
  <printOptions horizontalCentered="1"/>
  <pageMargins left="0.25" right="0.25" top="0.75" bottom="0.75" header="0.3" footer="0.3"/>
  <pageSetup paperSize="9" scale="70" orientation="landscape" r:id="rId1"/>
  <headerFooter>
    <oddFooter xml:space="preserve">&amp;C&amp;"-,Bold"&amp;14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34"/>
  <sheetViews>
    <sheetView rightToLeft="1" tabSelected="1" view="pageBreakPreview" topLeftCell="A3" zoomScale="60" workbookViewId="0">
      <selection activeCell="G5" sqref="G5:I5"/>
    </sheetView>
  </sheetViews>
  <sheetFormatPr defaultRowHeight="15" x14ac:dyDescent="0.25"/>
  <cols>
    <col min="1" max="1" width="16.28515625" customWidth="1"/>
    <col min="2" max="2" width="15.140625" customWidth="1"/>
    <col min="3" max="3" width="17.5703125" customWidth="1"/>
    <col min="4" max="4" width="19" customWidth="1"/>
    <col min="5" max="5" width="19.42578125" customWidth="1"/>
    <col min="6" max="6" width="19.28515625" customWidth="1"/>
    <col min="7" max="7" width="14.7109375" customWidth="1"/>
    <col min="8" max="8" width="21.5703125" customWidth="1"/>
    <col min="9" max="9" width="18.140625" customWidth="1"/>
    <col min="10" max="10" width="22.42578125" customWidth="1"/>
    <col min="11" max="11" width="26.28515625" customWidth="1"/>
    <col min="12" max="12" width="25.7109375" customWidth="1"/>
    <col min="15" max="15" width="18.140625" customWidth="1"/>
    <col min="16" max="16" width="13.42578125" bestFit="1" customWidth="1"/>
    <col min="17" max="18" width="13.140625" bestFit="1" customWidth="1"/>
    <col min="21" max="21" width="14.42578125" customWidth="1"/>
    <col min="22" max="23" width="13" bestFit="1" customWidth="1"/>
  </cols>
  <sheetData>
    <row r="1" spans="1:23" ht="25.5" customHeight="1" x14ac:dyDescent="0.25">
      <c r="A1" s="1270" t="s">
        <v>561</v>
      </c>
      <c r="B1" s="1270"/>
      <c r="C1" s="1270"/>
      <c r="D1" s="1270"/>
      <c r="E1" s="1270"/>
      <c r="F1" s="1270"/>
      <c r="G1" s="1270"/>
      <c r="H1" s="1270"/>
      <c r="I1" s="1270"/>
      <c r="J1" s="1270"/>
      <c r="K1" s="1270"/>
      <c r="L1" s="1270"/>
    </row>
    <row r="2" spans="1:23" ht="24" customHeight="1" x14ac:dyDescent="0.25">
      <c r="A2" s="1644" t="s">
        <v>483</v>
      </c>
      <c r="B2" s="1644"/>
      <c r="C2" s="1644"/>
      <c r="D2" s="1644"/>
      <c r="E2" s="1644"/>
      <c r="F2" s="1644"/>
      <c r="G2" s="1644"/>
      <c r="H2" s="1644"/>
      <c r="I2" s="1644"/>
      <c r="J2" s="1644"/>
      <c r="K2" s="1644"/>
      <c r="L2" s="1644"/>
    </row>
    <row r="3" spans="1:23" ht="19.5" customHeight="1" thickBot="1" x14ac:dyDescent="0.3">
      <c r="A3" s="1167" t="s">
        <v>526</v>
      </c>
      <c r="B3" s="1167"/>
      <c r="C3" s="1125"/>
      <c r="D3" s="1125"/>
      <c r="E3" s="1125"/>
      <c r="F3" s="1125"/>
      <c r="G3" s="1125"/>
      <c r="H3" s="1125"/>
      <c r="I3" s="1125"/>
      <c r="J3" s="218"/>
      <c r="K3" s="1168" t="s">
        <v>527</v>
      </c>
      <c r="L3" s="1168"/>
    </row>
    <row r="4" spans="1:23" ht="34.5" customHeight="1" thickTop="1" thickBot="1" x14ac:dyDescent="0.3">
      <c r="A4" s="1445" t="s">
        <v>37</v>
      </c>
      <c r="B4" s="1467" t="s">
        <v>20</v>
      </c>
      <c r="C4" s="1437"/>
      <c r="D4" s="1437"/>
      <c r="E4" s="1445"/>
      <c r="F4" s="1440" t="s">
        <v>40</v>
      </c>
      <c r="G4" s="1474" t="s">
        <v>22</v>
      </c>
      <c r="H4" s="1504"/>
      <c r="I4" s="1475"/>
      <c r="J4" s="1440" t="s">
        <v>41</v>
      </c>
      <c r="K4" s="1440" t="s">
        <v>203</v>
      </c>
      <c r="L4" s="1263" t="s">
        <v>74</v>
      </c>
    </row>
    <row r="5" spans="1:23" ht="21.75" customHeight="1" thickBot="1" x14ac:dyDescent="0.3">
      <c r="A5" s="1446"/>
      <c r="B5" s="1498" t="s">
        <v>255</v>
      </c>
      <c r="C5" s="1499"/>
      <c r="D5" s="1499"/>
      <c r="E5" s="1500"/>
      <c r="F5" s="1441"/>
      <c r="G5" s="1501" t="s">
        <v>267</v>
      </c>
      <c r="H5" s="1502"/>
      <c r="I5" s="1503"/>
      <c r="J5" s="1441"/>
      <c r="K5" s="1441"/>
      <c r="L5" s="1295"/>
    </row>
    <row r="6" spans="1:23" ht="33" customHeight="1" thickTop="1" thickBot="1" x14ac:dyDescent="0.3">
      <c r="A6" s="1446"/>
      <c r="B6" s="1126" t="s">
        <v>511</v>
      </c>
      <c r="C6" s="1126" t="s">
        <v>469</v>
      </c>
      <c r="D6" s="1126" t="s">
        <v>446</v>
      </c>
      <c r="E6" s="1126" t="s">
        <v>1</v>
      </c>
      <c r="F6" s="1441" t="s">
        <v>655</v>
      </c>
      <c r="G6" s="1126" t="s">
        <v>2</v>
      </c>
      <c r="H6" s="1126" t="s">
        <v>461</v>
      </c>
      <c r="I6" s="1126" t="s">
        <v>5</v>
      </c>
      <c r="J6" s="1441" t="s">
        <v>660</v>
      </c>
      <c r="K6" s="1441" t="s">
        <v>661</v>
      </c>
      <c r="L6" s="1295"/>
    </row>
    <row r="7" spans="1:23" ht="57.75" customHeight="1" thickBot="1" x14ac:dyDescent="0.3">
      <c r="A7" s="1447"/>
      <c r="B7" s="1124" t="s">
        <v>540</v>
      </c>
      <c r="C7" s="1124" t="s">
        <v>541</v>
      </c>
      <c r="D7" s="532" t="s">
        <v>456</v>
      </c>
      <c r="E7" s="1124" t="s">
        <v>135</v>
      </c>
      <c r="F7" s="1496"/>
      <c r="G7" s="1124" t="s">
        <v>136</v>
      </c>
      <c r="H7" s="532" t="s">
        <v>460</v>
      </c>
      <c r="I7" s="1124" t="s">
        <v>137</v>
      </c>
      <c r="J7" s="1497"/>
      <c r="K7" s="1497"/>
      <c r="L7" s="1264"/>
    </row>
    <row r="8" spans="1:23" ht="27.95" customHeight="1" thickTop="1" x14ac:dyDescent="0.35">
      <c r="A8" s="375" t="s">
        <v>48</v>
      </c>
      <c r="B8" s="988">
        <v>24808.835822399964</v>
      </c>
      <c r="C8" s="989">
        <v>4873.1641793999997</v>
      </c>
      <c r="D8" s="989">
        <v>293.00000004000071</v>
      </c>
      <c r="E8" s="989">
        <v>5296.0000013900262</v>
      </c>
      <c r="F8" s="989">
        <v>35271.000003230067</v>
      </c>
      <c r="G8" s="989">
        <v>55425.0000059999</v>
      </c>
      <c r="H8" s="989">
        <v>21533.000001700038</v>
      </c>
      <c r="I8" s="989">
        <v>409.00000001000018</v>
      </c>
      <c r="J8" s="989">
        <v>77367.000007709925</v>
      </c>
      <c r="K8" s="989">
        <v>112638.00001094035</v>
      </c>
      <c r="L8" s="441" t="s">
        <v>138</v>
      </c>
      <c r="O8" s="582">
        <v>14254.752545600018</v>
      </c>
      <c r="P8" s="582">
        <v>2800.0406785999994</v>
      </c>
      <c r="Q8" s="582">
        <v>14000.203393000018</v>
      </c>
      <c r="R8" s="582">
        <v>38309.647466299757</v>
      </c>
      <c r="U8" s="583">
        <v>15782.0474612</v>
      </c>
      <c r="V8" s="583">
        <v>15400.223732300001</v>
      </c>
      <c r="W8" s="583">
        <v>12091.084748500014</v>
      </c>
    </row>
    <row r="9" spans="1:23" ht="27.95" customHeight="1" x14ac:dyDescent="0.35">
      <c r="A9" s="482" t="s">
        <v>6</v>
      </c>
      <c r="B9" s="968">
        <v>14519.700003600012</v>
      </c>
      <c r="C9" s="990">
        <v>1613.3000004000003</v>
      </c>
      <c r="D9" s="990">
        <v>316.99999997999998</v>
      </c>
      <c r="E9" s="990">
        <v>14064.99999940005</v>
      </c>
      <c r="F9" s="990">
        <v>30515.000003380097</v>
      </c>
      <c r="G9" s="990">
        <v>28556.000003999921</v>
      </c>
      <c r="H9" s="990">
        <v>4049.0000004000071</v>
      </c>
      <c r="I9" s="990">
        <v>457.9999999999996</v>
      </c>
      <c r="J9" s="990">
        <v>33063.000004399939</v>
      </c>
      <c r="K9" s="990">
        <v>63578.00000777925</v>
      </c>
      <c r="L9" s="443" t="s">
        <v>139</v>
      </c>
      <c r="O9" s="582">
        <v>7984.2139538400234</v>
      </c>
      <c r="P9" s="582">
        <v>887.13488375999998</v>
      </c>
      <c r="Q9" s="582">
        <v>6653.5116282000154</v>
      </c>
      <c r="R9" s="582">
        <v>22917.651163799932</v>
      </c>
      <c r="U9" s="583">
        <v>8871.3488376000205</v>
      </c>
      <c r="V9" s="583">
        <v>8871.3488376000205</v>
      </c>
      <c r="W9" s="583">
        <v>7392.7906980000198</v>
      </c>
    </row>
    <row r="10" spans="1:23" ht="27.95" customHeight="1" x14ac:dyDescent="0.35">
      <c r="A10" s="376" t="s">
        <v>7</v>
      </c>
      <c r="B10" s="991">
        <v>17004.958679999985</v>
      </c>
      <c r="C10" s="992">
        <v>3571.0413227999989</v>
      </c>
      <c r="D10" s="992">
        <v>1067.9999999899999</v>
      </c>
      <c r="E10" s="992">
        <v>16239.000000539922</v>
      </c>
      <c r="F10" s="992">
        <v>37883.000003330169</v>
      </c>
      <c r="G10" s="992">
        <v>43422.999999000072</v>
      </c>
      <c r="H10" s="992">
        <v>11378.000000479971</v>
      </c>
      <c r="I10" s="992">
        <v>1410.0000003800028</v>
      </c>
      <c r="J10" s="992">
        <v>56210.999999860032</v>
      </c>
      <c r="K10" s="992">
        <v>94094.000003190871</v>
      </c>
      <c r="L10" s="317" t="s">
        <v>510</v>
      </c>
      <c r="O10" s="582">
        <v>10513.296090000022</v>
      </c>
      <c r="P10" s="582">
        <v>2207.7921788999993</v>
      </c>
      <c r="Q10" s="582">
        <v>11564.625699000026</v>
      </c>
      <c r="R10" s="582">
        <v>32486.084918099827</v>
      </c>
      <c r="U10" s="583">
        <v>12826.22122980003</v>
      </c>
      <c r="V10" s="583">
        <v>13036.487151600031</v>
      </c>
      <c r="W10" s="583">
        <v>11459.492738100025</v>
      </c>
    </row>
    <row r="11" spans="1:23" ht="27.95" customHeight="1" x14ac:dyDescent="0.35">
      <c r="A11" s="482" t="s">
        <v>46</v>
      </c>
      <c r="B11" s="968">
        <v>6757.9473676000043</v>
      </c>
      <c r="C11" s="990">
        <v>3119.0526311999993</v>
      </c>
      <c r="D11" s="990">
        <v>875.00000005000106</v>
      </c>
      <c r="E11" s="990">
        <v>6739.0000004599697</v>
      </c>
      <c r="F11" s="990">
        <v>17490.999999309934</v>
      </c>
      <c r="G11" s="990">
        <v>32536.000004799949</v>
      </c>
      <c r="H11" s="990">
        <v>16016.999996800036</v>
      </c>
      <c r="I11" s="990">
        <v>1086.0000000239984</v>
      </c>
      <c r="J11" s="990">
        <v>49639.000001623644</v>
      </c>
      <c r="K11" s="990">
        <v>67130.000000934582</v>
      </c>
      <c r="L11" s="443" t="s">
        <v>141</v>
      </c>
      <c r="O11" s="582">
        <v>4180.5508981600005</v>
      </c>
      <c r="P11" s="582">
        <v>1929.4850299200004</v>
      </c>
      <c r="Q11" s="582">
        <v>8843.4730537999767</v>
      </c>
      <c r="R11" s="582">
        <v>24038.167664420071</v>
      </c>
      <c r="U11" s="583">
        <v>9486.6347304399733</v>
      </c>
      <c r="V11" s="583">
        <v>9727.820359179972</v>
      </c>
      <c r="W11" s="583">
        <v>8923.8682633799763</v>
      </c>
    </row>
    <row r="12" spans="1:23" ht="27.95" customHeight="1" x14ac:dyDescent="0.35">
      <c r="A12" s="376" t="s">
        <v>9</v>
      </c>
      <c r="B12" s="991">
        <v>335662.11758399929</v>
      </c>
      <c r="C12" s="992">
        <v>132761.88232799983</v>
      </c>
      <c r="D12" s="992">
        <v>16494.000006899947</v>
      </c>
      <c r="E12" s="992">
        <v>252411.99999749821</v>
      </c>
      <c r="F12" s="992">
        <v>737329.99991640856</v>
      </c>
      <c r="G12" s="992">
        <v>207435.99993300022</v>
      </c>
      <c r="H12" s="992">
        <v>55158.999995499857</v>
      </c>
      <c r="I12" s="992">
        <v>2376.9999992699913</v>
      </c>
      <c r="J12" s="992">
        <v>264971.99992777052</v>
      </c>
      <c r="K12" s="992">
        <v>1002301.9998441781</v>
      </c>
      <c r="L12" s="317" t="s">
        <v>142</v>
      </c>
      <c r="O12" s="582">
        <v>92626.529652399826</v>
      </c>
      <c r="P12" s="582">
        <v>36635.866205800012</v>
      </c>
      <c r="Q12" s="582">
        <v>109907.59861739977</v>
      </c>
      <c r="R12" s="582">
        <v>397464.5861949987</v>
      </c>
      <c r="U12" s="583">
        <v>118202.51172059974</v>
      </c>
      <c r="V12" s="583">
        <v>137557.3089613998</v>
      </c>
      <c r="W12" s="583">
        <v>109907.59861739977</v>
      </c>
    </row>
    <row r="13" spans="1:23" ht="27.95" customHeight="1" x14ac:dyDescent="0.35">
      <c r="A13" s="482" t="s">
        <v>10</v>
      </c>
      <c r="B13" s="968">
        <v>20545.533337199977</v>
      </c>
      <c r="C13" s="990">
        <v>708.46666679999998</v>
      </c>
      <c r="D13" s="990">
        <v>497.00000000000131</v>
      </c>
      <c r="E13" s="990">
        <v>23050.000000999979</v>
      </c>
      <c r="F13" s="990">
        <v>44801.000005000315</v>
      </c>
      <c r="G13" s="990">
        <v>59414.999997400053</v>
      </c>
      <c r="H13" s="990">
        <v>5625.0000005400107</v>
      </c>
      <c r="I13" s="990">
        <v>458.99999999999903</v>
      </c>
      <c r="J13" s="990">
        <v>65498.999997940053</v>
      </c>
      <c r="K13" s="990">
        <v>110300.00000294084</v>
      </c>
      <c r="L13" s="443" t="s">
        <v>143</v>
      </c>
      <c r="O13" s="582">
        <v>14216.444449599994</v>
      </c>
      <c r="P13" s="582">
        <v>490.22222240000002</v>
      </c>
      <c r="Q13" s="582">
        <v>12255.555559999995</v>
      </c>
      <c r="R13" s="582">
        <v>41668.888904000247</v>
      </c>
      <c r="U13" s="583">
        <v>14951.777783199994</v>
      </c>
      <c r="V13" s="583">
        <v>14461.555560799994</v>
      </c>
      <c r="W13" s="583">
        <v>12255.555559999995</v>
      </c>
    </row>
    <row r="14" spans="1:23" ht="27.95" customHeight="1" x14ac:dyDescent="0.35">
      <c r="A14" s="376" t="s">
        <v>11</v>
      </c>
      <c r="B14" s="991">
        <v>11024.5537221</v>
      </c>
      <c r="C14" s="992">
        <v>4308.4462822000005</v>
      </c>
      <c r="D14" s="992">
        <v>411.00000004599963</v>
      </c>
      <c r="E14" s="992">
        <v>16968.999999000171</v>
      </c>
      <c r="F14" s="992">
        <v>32713.000003346082</v>
      </c>
      <c r="G14" s="992">
        <v>16088.000002800043</v>
      </c>
      <c r="H14" s="992">
        <v>4606.0000004200037</v>
      </c>
      <c r="I14" s="992">
        <v>656.00000004000049</v>
      </c>
      <c r="J14" s="992">
        <v>21350.000003260033</v>
      </c>
      <c r="K14" s="992">
        <v>54063.000006606067</v>
      </c>
      <c r="L14" s="317" t="s">
        <v>144</v>
      </c>
      <c r="O14" s="582">
        <v>4848.9494848500099</v>
      </c>
      <c r="P14" s="582">
        <v>1894.9917526999996</v>
      </c>
      <c r="Q14" s="582">
        <v>5907.9154643000138</v>
      </c>
      <c r="R14" s="582">
        <v>22628.430929300073</v>
      </c>
      <c r="U14" s="583">
        <v>7858.6422685500211</v>
      </c>
      <c r="V14" s="583">
        <v>5071.8896910500107</v>
      </c>
      <c r="W14" s="583">
        <v>5852.1804127500136</v>
      </c>
    </row>
    <row r="15" spans="1:23" ht="27.95" customHeight="1" x14ac:dyDescent="0.35">
      <c r="A15" s="482" t="s">
        <v>12</v>
      </c>
      <c r="B15" s="968">
        <v>8029.5583336100053</v>
      </c>
      <c r="C15" s="990">
        <v>3579.4416667900018</v>
      </c>
      <c r="D15" s="990">
        <v>267.00000002999997</v>
      </c>
      <c r="E15" s="990">
        <v>9554.9999989499629</v>
      </c>
      <c r="F15" s="990">
        <v>21430.99999937991</v>
      </c>
      <c r="G15" s="990">
        <v>46698.99999999992</v>
      </c>
      <c r="H15" s="990">
        <v>6031.9999996500055</v>
      </c>
      <c r="I15" s="990">
        <v>641.00000002499974</v>
      </c>
      <c r="J15" s="990">
        <v>53371.999999674867</v>
      </c>
      <c r="K15" s="990">
        <v>74802.999999054431</v>
      </c>
      <c r="L15" s="443" t="s">
        <v>145</v>
      </c>
      <c r="O15" s="582">
        <v>7136.3781609100115</v>
      </c>
      <c r="P15" s="582">
        <v>3181.2770114899986</v>
      </c>
      <c r="Q15" s="582">
        <v>7738.2413793000142</v>
      </c>
      <c r="R15" s="582">
        <v>27083.844827549874</v>
      </c>
      <c r="U15" s="583">
        <v>10747.557471250027</v>
      </c>
      <c r="V15" s="583">
        <v>9887.7528735500237</v>
      </c>
      <c r="W15" s="583">
        <v>9027.9482758500199</v>
      </c>
    </row>
    <row r="16" spans="1:23" ht="27.95" customHeight="1" x14ac:dyDescent="0.35">
      <c r="A16" s="376" t="s">
        <v>13</v>
      </c>
      <c r="B16" s="991">
        <v>4548.6904761000042</v>
      </c>
      <c r="C16" s="992">
        <v>1484.309523780001</v>
      </c>
      <c r="D16" s="992">
        <v>246.00000001600031</v>
      </c>
      <c r="E16" s="992">
        <v>5891.000001180023</v>
      </c>
      <c r="F16" s="992">
        <v>12170.000001075981</v>
      </c>
      <c r="G16" s="992">
        <v>57300.999999999942</v>
      </c>
      <c r="H16" s="992">
        <v>7300.0000005100173</v>
      </c>
      <c r="I16" s="992">
        <v>586.00000004000083</v>
      </c>
      <c r="J16" s="992">
        <v>65187.00000055015</v>
      </c>
      <c r="K16" s="992">
        <v>77357.000001625129</v>
      </c>
      <c r="L16" s="317" t="s">
        <v>146</v>
      </c>
      <c r="O16" s="582">
        <v>8545.2499999999909</v>
      </c>
      <c r="P16" s="582">
        <v>2788.4499999999994</v>
      </c>
      <c r="Q16" s="582">
        <v>8005.5499999999893</v>
      </c>
      <c r="R16" s="582">
        <v>26445.300000000134</v>
      </c>
      <c r="U16" s="583">
        <v>4497.4999999999964</v>
      </c>
      <c r="V16" s="583">
        <v>14481.950000000039</v>
      </c>
      <c r="W16" s="583">
        <v>12593.000000000024</v>
      </c>
    </row>
    <row r="17" spans="1:28" ht="27.95" customHeight="1" x14ac:dyDescent="0.35">
      <c r="A17" s="482" t="s">
        <v>49</v>
      </c>
      <c r="B17" s="968">
        <v>13925.953125</v>
      </c>
      <c r="C17" s="990">
        <v>4263.046875</v>
      </c>
      <c r="D17" s="990">
        <v>385.99999997100048</v>
      </c>
      <c r="E17" s="990">
        <v>18521.000001000055</v>
      </c>
      <c r="F17" s="990">
        <v>37096.000000970904</v>
      </c>
      <c r="G17" s="990">
        <v>20235.000005000034</v>
      </c>
      <c r="H17" s="990">
        <v>11191.000000510023</v>
      </c>
      <c r="I17" s="990">
        <v>607.99999998399937</v>
      </c>
      <c r="J17" s="990">
        <v>32034.000005494068</v>
      </c>
      <c r="K17" s="990">
        <v>69130.000006464586</v>
      </c>
      <c r="L17" s="443" t="s">
        <v>147</v>
      </c>
      <c r="O17" s="582">
        <v>7020.455958600005</v>
      </c>
      <c r="P17" s="582">
        <v>2149.1191710000007</v>
      </c>
      <c r="Q17" s="582">
        <v>6948.818652900005</v>
      </c>
      <c r="R17" s="582">
        <v>29013.108808499706</v>
      </c>
      <c r="U17" s="583">
        <v>7880.1036270000059</v>
      </c>
      <c r="V17" s="583">
        <v>8668.1139897000066</v>
      </c>
      <c r="W17" s="583">
        <v>7450.2797928000055</v>
      </c>
    </row>
    <row r="18" spans="1:28" ht="27.95" customHeight="1" x14ac:dyDescent="0.35">
      <c r="A18" s="376" t="s">
        <v>50</v>
      </c>
      <c r="B18" s="991">
        <v>15002.42975280003</v>
      </c>
      <c r="C18" s="992">
        <v>1351.5702480000002</v>
      </c>
      <c r="D18" s="992">
        <v>148</v>
      </c>
      <c r="E18" s="992">
        <v>18272.000000099935</v>
      </c>
      <c r="F18" s="992">
        <v>34774.000000899898</v>
      </c>
      <c r="G18" s="992">
        <v>27759.000000000055</v>
      </c>
      <c r="H18" s="992">
        <v>4703.99999999999</v>
      </c>
      <c r="I18" s="992">
        <v>263.99999997000049</v>
      </c>
      <c r="J18" s="992">
        <v>32726.999999970059</v>
      </c>
      <c r="K18" s="992">
        <v>67501.000000869972</v>
      </c>
      <c r="L18" s="317" t="s">
        <v>148</v>
      </c>
      <c r="O18" s="582">
        <v>8763.2877191099724</v>
      </c>
      <c r="P18" s="582">
        <v>789.48538009999993</v>
      </c>
      <c r="Q18" s="582">
        <v>5842.1918127399895</v>
      </c>
      <c r="R18" s="582">
        <v>26053.017543300095</v>
      </c>
      <c r="U18" s="583">
        <v>9473.8245611999682</v>
      </c>
      <c r="V18" s="583">
        <v>9473.8245611999682</v>
      </c>
      <c r="W18" s="583">
        <v>7105.3684208999821</v>
      </c>
    </row>
    <row r="19" spans="1:28" ht="27.95" customHeight="1" x14ac:dyDescent="0.35">
      <c r="A19" s="482" t="s">
        <v>51</v>
      </c>
      <c r="B19" s="968">
        <v>6264.7105260599947</v>
      </c>
      <c r="C19" s="990">
        <v>2552.28947358</v>
      </c>
      <c r="D19" s="990">
        <v>594.99999996400015</v>
      </c>
      <c r="E19" s="990">
        <v>8558.9999987199699</v>
      </c>
      <c r="F19" s="990">
        <v>17970.999998324001</v>
      </c>
      <c r="G19" s="990">
        <v>22226.000003999954</v>
      </c>
      <c r="H19" s="990">
        <v>6009.999999599996</v>
      </c>
      <c r="I19" s="990">
        <v>396.00000003499929</v>
      </c>
      <c r="J19" s="990">
        <v>28632.000003634912</v>
      </c>
      <c r="K19" s="990">
        <v>46603.000001958819</v>
      </c>
      <c r="L19" s="443" t="s">
        <v>149</v>
      </c>
      <c r="O19" s="582">
        <v>4548.0036143700017</v>
      </c>
      <c r="P19" s="582">
        <v>1852.8903614099991</v>
      </c>
      <c r="Q19" s="582">
        <v>6120.1530119299932</v>
      </c>
      <c r="R19" s="582">
        <v>15272.308433440059</v>
      </c>
      <c r="U19" s="583">
        <v>6737.7831323999899</v>
      </c>
      <c r="V19" s="583">
        <v>6737.7831323999899</v>
      </c>
      <c r="W19" s="583">
        <v>5334.0783131499975</v>
      </c>
    </row>
    <row r="20" spans="1:28" ht="27.95" customHeight="1" x14ac:dyDescent="0.35">
      <c r="A20" s="376" t="s">
        <v>17</v>
      </c>
      <c r="B20" s="991">
        <v>9391.4262299600105</v>
      </c>
      <c r="C20" s="992">
        <v>1417.5737705600002</v>
      </c>
      <c r="D20" s="992">
        <v>576.99999997499935</v>
      </c>
      <c r="E20" s="992">
        <v>10509.000000899992</v>
      </c>
      <c r="F20" s="992">
        <v>21895.000001394928</v>
      </c>
      <c r="G20" s="992">
        <v>22969.999996999966</v>
      </c>
      <c r="H20" s="992">
        <v>5570.9999999499896</v>
      </c>
      <c r="I20" s="992">
        <v>427.99999999999892</v>
      </c>
      <c r="J20" s="992">
        <v>28968.999996949977</v>
      </c>
      <c r="K20" s="992">
        <v>50863.999998344734</v>
      </c>
      <c r="L20" s="317" t="s">
        <v>150</v>
      </c>
      <c r="O20" s="582">
        <v>6343.0400000000091</v>
      </c>
      <c r="P20" s="582">
        <v>957.4400000000004</v>
      </c>
      <c r="Q20" s="582">
        <v>6283.2000000000089</v>
      </c>
      <c r="R20" s="582">
        <v>16874.880000000034</v>
      </c>
      <c r="U20" s="583">
        <v>7300.4800000000114</v>
      </c>
      <c r="V20" s="583">
        <v>7120.960000000011</v>
      </c>
      <c r="W20" s="583">
        <v>5984.0000000000082</v>
      </c>
      <c r="Y20" s="7"/>
      <c r="Z20" s="7"/>
      <c r="AA20" s="7"/>
      <c r="AB20" s="7"/>
    </row>
    <row r="21" spans="1:28" ht="27.95" customHeight="1" x14ac:dyDescent="0.35">
      <c r="A21" s="482" t="s">
        <v>18</v>
      </c>
      <c r="B21" s="968">
        <v>17626.499996399965</v>
      </c>
      <c r="C21" s="990">
        <v>1958.4999996000004</v>
      </c>
      <c r="D21" s="990">
        <v>793.99999997999828</v>
      </c>
      <c r="E21" s="990">
        <v>8225.9999989999815</v>
      </c>
      <c r="F21" s="990">
        <v>28604.999994979953</v>
      </c>
      <c r="G21" s="990">
        <v>22833.000000000025</v>
      </c>
      <c r="H21" s="990">
        <v>2249.0000001000039</v>
      </c>
      <c r="I21" s="990">
        <v>139.00000002000002</v>
      </c>
      <c r="J21" s="990">
        <v>25221.00000012001</v>
      </c>
      <c r="K21" s="990">
        <v>53825.999995099817</v>
      </c>
      <c r="L21" s="443" t="s">
        <v>151</v>
      </c>
      <c r="O21" s="582">
        <v>6920.4857144400003</v>
      </c>
      <c r="P21" s="582">
        <v>768.94285716000002</v>
      </c>
      <c r="Q21" s="582">
        <v>7048.6428573000003</v>
      </c>
      <c r="R21" s="582">
        <v>19543.96428615</v>
      </c>
      <c r="U21" s="583">
        <v>7689.4285716000004</v>
      </c>
      <c r="V21" s="583">
        <v>7369.0357144500003</v>
      </c>
      <c r="W21" s="583">
        <v>4485.5000000999999</v>
      </c>
      <c r="Y21" s="7"/>
      <c r="Z21" s="7"/>
      <c r="AA21" s="7"/>
      <c r="AB21" s="7"/>
    </row>
    <row r="22" spans="1:28" ht="27.95" customHeight="1" thickBot="1" x14ac:dyDescent="0.4">
      <c r="A22" s="483" t="s">
        <v>52</v>
      </c>
      <c r="B22" s="993">
        <v>34099.624996500017</v>
      </c>
      <c r="C22" s="994">
        <v>4871.3749995000016</v>
      </c>
      <c r="D22" s="994">
        <v>2337.9999999999991</v>
      </c>
      <c r="E22" s="994">
        <v>15592.000000500164</v>
      </c>
      <c r="F22" s="994">
        <v>56900.999996499842</v>
      </c>
      <c r="G22" s="994">
        <v>33969.000000000044</v>
      </c>
      <c r="H22" s="994">
        <v>19067.999999999996</v>
      </c>
      <c r="I22" s="994">
        <v>1573.000000050002</v>
      </c>
      <c r="J22" s="994">
        <v>54610.000000049986</v>
      </c>
      <c r="K22" s="994">
        <v>111510.99999655042</v>
      </c>
      <c r="L22" s="445" t="s">
        <v>152</v>
      </c>
      <c r="O22" s="582">
        <v>11886.959395500009</v>
      </c>
      <c r="P22" s="582">
        <v>1698.1370564999995</v>
      </c>
      <c r="Q22" s="582">
        <v>14151.142137500021</v>
      </c>
      <c r="R22" s="582">
        <v>43585.517783499738</v>
      </c>
      <c r="U22" s="583">
        <v>13585.096452000018</v>
      </c>
      <c r="V22" s="583">
        <v>13585.096452000018</v>
      </c>
      <c r="W22" s="583">
        <v>13019.050766500015</v>
      </c>
      <c r="Y22" s="7"/>
      <c r="Z22" s="7"/>
      <c r="AA22" s="7"/>
      <c r="AB22" s="7"/>
    </row>
    <row r="23" spans="1:28" ht="27.95" customHeight="1" thickTop="1" thickBot="1" x14ac:dyDescent="0.3">
      <c r="A23" s="108" t="s">
        <v>265</v>
      </c>
      <c r="B23" s="818">
        <v>539212.53995333705</v>
      </c>
      <c r="C23" s="995">
        <v>172433.45996760824</v>
      </c>
      <c r="D23" s="995">
        <v>25306.000006942559</v>
      </c>
      <c r="E23" s="995">
        <v>429894.99999963091</v>
      </c>
      <c r="F23" s="995">
        <v>1166846.9999275364</v>
      </c>
      <c r="G23" s="995">
        <v>696870.99995299417</v>
      </c>
      <c r="H23" s="995">
        <v>180491.99999616132</v>
      </c>
      <c r="I23" s="995">
        <v>11489.999999848007</v>
      </c>
      <c r="J23" s="995">
        <v>888852.99994904292</v>
      </c>
      <c r="K23" s="995">
        <v>2055699.9998765781</v>
      </c>
      <c r="L23" s="285" t="s">
        <v>33</v>
      </c>
      <c r="Y23" s="1494"/>
      <c r="Z23" s="1494"/>
      <c r="AA23" s="1494"/>
      <c r="AB23" s="7"/>
    </row>
    <row r="24" spans="1:28" ht="27.95" customHeight="1" thickTop="1" thickBot="1" x14ac:dyDescent="0.3">
      <c r="A24" s="1505" t="s">
        <v>505</v>
      </c>
      <c r="B24" s="1505"/>
      <c r="C24" s="1505"/>
      <c r="D24" s="391"/>
      <c r="E24" s="391"/>
      <c r="F24" s="391"/>
      <c r="G24" s="391"/>
      <c r="H24" s="391"/>
      <c r="I24" s="391"/>
      <c r="J24" s="1495" t="s">
        <v>492</v>
      </c>
      <c r="K24" s="1495"/>
      <c r="L24" s="1495"/>
      <c r="Y24" s="366"/>
      <c r="Z24" s="366"/>
      <c r="AA24" s="1123"/>
      <c r="AB24" s="7"/>
    </row>
    <row r="25" spans="1:28" ht="27.95" customHeight="1" x14ac:dyDescent="0.35">
      <c r="A25" s="509" t="s">
        <v>493</v>
      </c>
      <c r="B25" s="996">
        <v>15114.000000000027</v>
      </c>
      <c r="C25" s="997">
        <v>0</v>
      </c>
      <c r="D25" s="997">
        <v>0</v>
      </c>
      <c r="E25" s="997">
        <v>2392.0000000000055</v>
      </c>
      <c r="F25" s="997">
        <v>17505.999999999913</v>
      </c>
      <c r="G25" s="997">
        <v>44389.000002000023</v>
      </c>
      <c r="H25" s="997">
        <v>17068.999999350068</v>
      </c>
      <c r="I25" s="997">
        <v>5903.0000004499934</v>
      </c>
      <c r="J25" s="997">
        <v>67361.000001799985</v>
      </c>
      <c r="K25" s="997">
        <v>84867.000001800014</v>
      </c>
      <c r="L25" s="510" t="s">
        <v>496</v>
      </c>
      <c r="O25" s="583">
        <v>17357.55101999997</v>
      </c>
      <c r="P25" s="583">
        <v>0</v>
      </c>
      <c r="Q25" s="583">
        <v>0</v>
      </c>
      <c r="R25" s="583">
        <v>23143.40136000004</v>
      </c>
      <c r="U25" s="583">
        <v>10993.115645999977</v>
      </c>
      <c r="V25" s="583">
        <v>22564.816326000033</v>
      </c>
      <c r="W25" s="583">
        <v>10993.115645999977</v>
      </c>
      <c r="Y25" s="365"/>
      <c r="Z25" s="365"/>
      <c r="AA25" s="221"/>
      <c r="AB25" s="7"/>
    </row>
    <row r="26" spans="1:28" ht="27.95" customHeight="1" x14ac:dyDescent="0.35">
      <c r="A26" s="482" t="s">
        <v>494</v>
      </c>
      <c r="B26" s="968">
        <v>24664.000003499947</v>
      </c>
      <c r="C26" s="990">
        <v>0</v>
      </c>
      <c r="D26" s="990">
        <v>19625.000003999998</v>
      </c>
      <c r="E26" s="990">
        <v>8343.0000000000255</v>
      </c>
      <c r="F26" s="990">
        <v>52632.000007500355</v>
      </c>
      <c r="G26" s="990">
        <v>84138.00000049996</v>
      </c>
      <c r="H26" s="990">
        <v>21768.999998000058</v>
      </c>
      <c r="I26" s="990">
        <v>10091.99999550002</v>
      </c>
      <c r="J26" s="990">
        <v>115998.99999400006</v>
      </c>
      <c r="K26" s="990">
        <v>168631.00000150225</v>
      </c>
      <c r="L26" s="443" t="s">
        <v>497</v>
      </c>
      <c r="O26" s="583">
        <v>31439.677961999914</v>
      </c>
      <c r="P26" s="583">
        <v>0</v>
      </c>
      <c r="Q26" s="583">
        <v>17148.91525199997</v>
      </c>
      <c r="R26" s="583">
        <v>47635.875699999851</v>
      </c>
      <c r="U26" s="583">
        <v>18101.632765999966</v>
      </c>
      <c r="V26" s="583">
        <v>36203.265531999896</v>
      </c>
      <c r="W26" s="583">
        <v>18101.632765999966</v>
      </c>
      <c r="Y26" s="366"/>
      <c r="Z26" s="366"/>
      <c r="AA26" s="1123"/>
      <c r="AB26" s="7"/>
    </row>
    <row r="27" spans="1:28" ht="27.95" customHeight="1" thickBot="1" x14ac:dyDescent="0.4">
      <c r="A27" s="483" t="s">
        <v>495</v>
      </c>
      <c r="B27" s="993">
        <v>30760.000001499957</v>
      </c>
      <c r="C27" s="994">
        <v>0</v>
      </c>
      <c r="D27" s="994">
        <v>1080</v>
      </c>
      <c r="E27" s="994">
        <v>8903.9999999999982</v>
      </c>
      <c r="F27" s="994">
        <v>40744.000001500164</v>
      </c>
      <c r="G27" s="994">
        <v>131750.00002999991</v>
      </c>
      <c r="H27" s="994">
        <v>42628.000005100133</v>
      </c>
      <c r="I27" s="994">
        <v>11342.99999999998</v>
      </c>
      <c r="J27" s="994">
        <v>185721.00003509983</v>
      </c>
      <c r="K27" s="994">
        <v>226465.00003660016</v>
      </c>
      <c r="L27" s="445" t="s">
        <v>498</v>
      </c>
      <c r="O27" s="583">
        <v>26397.760732000035</v>
      </c>
      <c r="P27" s="583">
        <v>0</v>
      </c>
      <c r="Q27" s="583">
        <v>25008.404904000028</v>
      </c>
      <c r="R27" s="583">
        <v>69467.791400000147</v>
      </c>
      <c r="U27" s="583">
        <v>26119.889566400034</v>
      </c>
      <c r="V27" s="583">
        <v>53073.392629600166</v>
      </c>
      <c r="W27" s="583">
        <v>26397.760732000035</v>
      </c>
      <c r="Y27" s="7"/>
      <c r="Z27" s="7"/>
      <c r="AA27" s="7"/>
      <c r="AB27" s="7"/>
    </row>
    <row r="28" spans="1:28" ht="27.95" customHeight="1" thickTop="1" thickBot="1" x14ac:dyDescent="0.3">
      <c r="A28" s="108" t="s">
        <v>265</v>
      </c>
      <c r="B28" s="818">
        <v>70538.000005000184</v>
      </c>
      <c r="C28" s="995">
        <v>0</v>
      </c>
      <c r="D28" s="995">
        <v>20705.000003999998</v>
      </c>
      <c r="E28" s="995">
        <v>19639.000000000149</v>
      </c>
      <c r="F28" s="995">
        <v>110882.00000899936</v>
      </c>
      <c r="G28" s="995">
        <v>260277.00003249961</v>
      </c>
      <c r="H28" s="995">
        <v>81466.000002450222</v>
      </c>
      <c r="I28" s="995">
        <v>27337.999995950162</v>
      </c>
      <c r="J28" s="995">
        <v>369081.00003089948</v>
      </c>
      <c r="K28" s="995">
        <v>479963.00003989454</v>
      </c>
      <c r="L28" s="285" t="s">
        <v>33</v>
      </c>
      <c r="Y28" s="7"/>
      <c r="Z28" s="7"/>
      <c r="AA28" s="7"/>
      <c r="AB28" s="7"/>
    </row>
    <row r="29" spans="1:28" ht="27.95" customHeight="1" thickTop="1" thickBot="1" x14ac:dyDescent="0.3">
      <c r="A29" s="108" t="s">
        <v>502</v>
      </c>
      <c r="B29" s="818">
        <v>609750.53995832533</v>
      </c>
      <c r="C29" s="818">
        <v>172433.45996760824</v>
      </c>
      <c r="D29" s="818">
        <v>46011.000010942749</v>
      </c>
      <c r="E29" s="818">
        <v>449533.99999963224</v>
      </c>
      <c r="F29" s="818">
        <v>1277728.9999366077</v>
      </c>
      <c r="G29" s="818">
        <v>957147.99998549256</v>
      </c>
      <c r="H29" s="818">
        <v>261957.99999861233</v>
      </c>
      <c r="I29" s="818">
        <v>38827.999995798804</v>
      </c>
      <c r="J29" s="818">
        <v>1257933.9999799381</v>
      </c>
      <c r="K29" s="818">
        <v>2535662.9999164115</v>
      </c>
      <c r="L29" s="285" t="s">
        <v>648</v>
      </c>
    </row>
    <row r="30" spans="1:28" ht="15.75" thickTop="1" x14ac:dyDescent="0.25"/>
    <row r="34" spans="7:7" x14ac:dyDescent="0.25">
      <c r="G34" s="358">
        <f>G29+H29+I29</f>
        <v>1257933.9999799037</v>
      </c>
    </row>
  </sheetData>
  <mergeCells count="19">
    <mergeCell ref="Y23:AA23"/>
    <mergeCell ref="A24:C24"/>
    <mergeCell ref="J24:L24"/>
    <mergeCell ref="A1:L1"/>
    <mergeCell ref="A2:L2"/>
    <mergeCell ref="A4:A7"/>
    <mergeCell ref="B4:E4"/>
    <mergeCell ref="F4:F5"/>
    <mergeCell ref="G4:I4"/>
    <mergeCell ref="J4:J5"/>
    <mergeCell ref="K4:K5"/>
    <mergeCell ref="L4:L7"/>
    <mergeCell ref="B5:E5"/>
    <mergeCell ref="A3:B3"/>
    <mergeCell ref="K3:L3"/>
    <mergeCell ref="G5:I5"/>
    <mergeCell ref="F6:F7"/>
    <mergeCell ref="J6:J7"/>
    <mergeCell ref="K6:K7"/>
  </mergeCells>
  <printOptions horizontalCentered="1"/>
  <pageMargins left="0.25" right="0.25" top="0.75" bottom="0.75" header="0.3" footer="0.3"/>
  <pageSetup paperSize="9" scale="58" orientation="landscape" r:id="rId1"/>
  <headerFooter>
    <oddFooter xml:space="preserve">&amp;C&amp;"-,Bold"&amp;14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3"/>
  <sheetViews>
    <sheetView rightToLeft="1" workbookViewId="0">
      <selection activeCell="A6" sqref="A6:A13"/>
    </sheetView>
  </sheetViews>
  <sheetFormatPr defaultRowHeight="15" x14ac:dyDescent="0.25"/>
  <cols>
    <col min="1" max="1" width="23.7109375" customWidth="1"/>
    <col min="2" max="2" width="27.42578125" customWidth="1"/>
    <col min="3" max="3" width="25.140625" customWidth="1"/>
    <col min="4" max="4" width="26.7109375" customWidth="1"/>
    <col min="5" max="5" width="1.42578125" customWidth="1"/>
    <col min="6" max="6" width="25" customWidth="1"/>
    <col min="7" max="7" width="28.28515625" customWidth="1"/>
    <col min="8" max="8" width="23.7109375" customWidth="1"/>
  </cols>
  <sheetData>
    <row r="1" spans="1:8" ht="31.5" customHeight="1" x14ac:dyDescent="0.25">
      <c r="A1" s="1645" t="s">
        <v>97</v>
      </c>
      <c r="B1" s="1645"/>
      <c r="C1" s="1645"/>
      <c r="D1" s="1645"/>
      <c r="E1" s="1645"/>
      <c r="F1" s="1645"/>
      <c r="G1" s="1645"/>
      <c r="H1" s="1645"/>
    </row>
    <row r="2" spans="1:8" ht="27" customHeight="1" x14ac:dyDescent="0.25">
      <c r="A2" s="1646"/>
      <c r="B2" s="1646"/>
      <c r="C2" s="1646"/>
      <c r="D2" s="1646"/>
      <c r="E2" s="1646"/>
      <c r="F2" s="1646"/>
      <c r="G2" s="1646"/>
      <c r="H2" s="1646"/>
    </row>
    <row r="3" spans="1:8" ht="29.25" customHeight="1" thickBot="1" x14ac:dyDescent="0.35">
      <c r="A3" s="36" t="s">
        <v>94</v>
      </c>
      <c r="B3" s="42"/>
      <c r="C3" s="42"/>
      <c r="D3" s="37"/>
      <c r="E3" s="40"/>
      <c r="F3" s="40"/>
      <c r="G3" s="37"/>
      <c r="H3" s="38" t="s">
        <v>75</v>
      </c>
    </row>
    <row r="4" spans="1:8" ht="83.25" customHeight="1" thickTop="1" thickBot="1" x14ac:dyDescent="0.3">
      <c r="A4" s="1647" t="s">
        <v>92</v>
      </c>
      <c r="B4" s="48" t="s">
        <v>95</v>
      </c>
      <c r="C4" s="49" t="s">
        <v>88</v>
      </c>
      <c r="D4" s="50" t="s">
        <v>90</v>
      </c>
      <c r="E4" s="46"/>
      <c r="F4" s="50" t="s">
        <v>89</v>
      </c>
      <c r="G4" s="48" t="s">
        <v>91</v>
      </c>
      <c r="H4" s="1649" t="s">
        <v>74</v>
      </c>
    </row>
    <row r="5" spans="1:8" ht="90" customHeight="1" thickTop="1" thickBot="1" x14ac:dyDescent="0.3">
      <c r="A5" s="1648"/>
      <c r="B5" s="44"/>
      <c r="C5" s="44"/>
      <c r="D5" s="45"/>
      <c r="E5" s="47"/>
      <c r="F5" s="45"/>
      <c r="G5" s="43"/>
      <c r="H5" s="1648"/>
    </row>
    <row r="6" spans="1:8" ht="31.5" customHeight="1" thickTop="1" x14ac:dyDescent="0.25">
      <c r="A6" s="60" t="s">
        <v>13</v>
      </c>
      <c r="B6" s="56"/>
      <c r="C6" s="56"/>
      <c r="D6" s="55"/>
      <c r="E6" s="51"/>
      <c r="F6" s="55"/>
      <c r="G6" s="53"/>
      <c r="H6" s="53"/>
    </row>
    <row r="7" spans="1:8" ht="34.5" customHeight="1" x14ac:dyDescent="0.25">
      <c r="A7" s="62" t="s">
        <v>14</v>
      </c>
      <c r="B7" s="57"/>
      <c r="C7" s="57"/>
      <c r="D7" s="58"/>
      <c r="E7" s="52"/>
      <c r="F7" s="58"/>
      <c r="G7" s="58"/>
      <c r="H7" s="58"/>
    </row>
    <row r="8" spans="1:8" ht="31.5" customHeight="1" x14ac:dyDescent="0.25">
      <c r="A8" s="61" t="s">
        <v>15</v>
      </c>
      <c r="B8" s="59"/>
      <c r="C8" s="57"/>
      <c r="D8" s="58"/>
      <c r="E8" s="34"/>
      <c r="F8" s="58"/>
      <c r="G8" s="58"/>
      <c r="H8" s="54"/>
    </row>
    <row r="9" spans="1:8" ht="43.5" customHeight="1" x14ac:dyDescent="0.25">
      <c r="A9" s="62" t="s">
        <v>16</v>
      </c>
      <c r="B9" s="57"/>
      <c r="C9" s="57"/>
      <c r="D9" s="58"/>
      <c r="E9" s="52"/>
      <c r="F9" s="58"/>
      <c r="G9" s="58"/>
      <c r="H9" s="58"/>
    </row>
    <row r="10" spans="1:8" ht="36.75" customHeight="1" x14ac:dyDescent="0.25">
      <c r="A10" s="61" t="s">
        <v>17</v>
      </c>
      <c r="B10" s="57"/>
      <c r="C10" s="57"/>
      <c r="D10" s="58"/>
      <c r="E10" s="34"/>
      <c r="F10" s="58"/>
      <c r="G10" s="58"/>
      <c r="H10" s="54"/>
    </row>
    <row r="11" spans="1:8" ht="32.25" customHeight="1" x14ac:dyDescent="0.25">
      <c r="A11" s="62" t="s">
        <v>18</v>
      </c>
      <c r="B11" s="57"/>
      <c r="C11" s="57"/>
      <c r="D11" s="58"/>
      <c r="E11" s="52"/>
      <c r="F11" s="58"/>
      <c r="G11" s="58"/>
      <c r="H11" s="58"/>
    </row>
    <row r="12" spans="1:8" ht="33" customHeight="1" thickBot="1" x14ac:dyDescent="0.3">
      <c r="A12" s="63" t="s">
        <v>19</v>
      </c>
      <c r="B12" s="57"/>
      <c r="C12" s="57"/>
      <c r="D12" s="58"/>
      <c r="E12" s="34"/>
      <c r="F12" s="58"/>
      <c r="G12" s="58"/>
      <c r="H12" s="54"/>
    </row>
    <row r="13" spans="1:8" ht="51" customHeight="1" thickTop="1" x14ac:dyDescent="0.25">
      <c r="A13" s="64" t="s">
        <v>86</v>
      </c>
      <c r="B13" s="56"/>
      <c r="C13" s="56"/>
      <c r="D13" s="53"/>
      <c r="E13" s="41"/>
      <c r="F13" s="53"/>
      <c r="G13" s="53"/>
      <c r="H13" s="53"/>
    </row>
  </sheetData>
  <mergeCells count="4">
    <mergeCell ref="A1:H1"/>
    <mergeCell ref="A2:H2"/>
    <mergeCell ref="A4:A5"/>
    <mergeCell ref="H4:H5"/>
  </mergeCells>
  <printOptions horizontalCentered="1"/>
  <pageMargins left="0.36" right="0.43" top="0.49" bottom="0.42" header="0.3" footer="0.3"/>
  <pageSetup paperSize="9" scale="70" orientation="landscape"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5"/>
  <sheetViews>
    <sheetView rightToLeft="1" workbookViewId="0">
      <selection sqref="A1:G14"/>
    </sheetView>
  </sheetViews>
  <sheetFormatPr defaultRowHeight="15" x14ac:dyDescent="0.25"/>
  <cols>
    <col min="1" max="1" width="21.140625" customWidth="1"/>
    <col min="2" max="2" width="23.5703125" customWidth="1"/>
    <col min="3" max="3" width="23.7109375" customWidth="1"/>
    <col min="4" max="4" width="23.42578125" customWidth="1"/>
    <col min="5" max="5" width="22.85546875" customWidth="1"/>
    <col min="6" max="6" width="22.5703125" customWidth="1"/>
    <col min="7" max="7" width="19.5703125" customWidth="1"/>
  </cols>
  <sheetData>
    <row r="1" spans="1:9" ht="30.75" customHeight="1" x14ac:dyDescent="0.25">
      <c r="A1" s="1650" t="s">
        <v>63</v>
      </c>
      <c r="B1" s="1650"/>
      <c r="C1" s="1650"/>
      <c r="D1" s="1650"/>
      <c r="E1" s="1650"/>
      <c r="F1" s="1650"/>
      <c r="G1" s="1650"/>
    </row>
    <row r="2" spans="1:9" ht="25.5" customHeight="1" x14ac:dyDescent="0.25">
      <c r="A2" s="1651"/>
      <c r="B2" s="1651"/>
      <c r="C2" s="1651"/>
      <c r="D2" s="1651"/>
      <c r="E2" s="1651"/>
      <c r="F2" s="1651"/>
      <c r="G2" s="1651"/>
    </row>
    <row r="3" spans="1:9" ht="25.5" customHeight="1" thickBot="1" x14ac:dyDescent="0.3">
      <c r="A3" s="65" t="s">
        <v>106</v>
      </c>
      <c r="B3" s="66"/>
      <c r="C3" s="66"/>
      <c r="D3" s="66"/>
      <c r="E3" s="66"/>
      <c r="F3" s="66"/>
      <c r="G3" s="67" t="s">
        <v>81</v>
      </c>
      <c r="H3" s="35"/>
    </row>
    <row r="4" spans="1:9" ht="69" customHeight="1" thickTop="1" thickBot="1" x14ac:dyDescent="0.3">
      <c r="A4" s="1652" t="s">
        <v>34</v>
      </c>
      <c r="B4" s="68" t="s">
        <v>102</v>
      </c>
      <c r="C4" s="68" t="s">
        <v>104</v>
      </c>
      <c r="D4" s="68" t="s">
        <v>105</v>
      </c>
      <c r="E4" s="68" t="s">
        <v>25</v>
      </c>
      <c r="F4" s="68" t="s">
        <v>103</v>
      </c>
      <c r="G4" s="1652" t="s">
        <v>80</v>
      </c>
    </row>
    <row r="5" spans="1:9" ht="77.25" customHeight="1" thickTop="1" thickBot="1" x14ac:dyDescent="0.3">
      <c r="A5" s="1653"/>
      <c r="B5" s="69"/>
      <c r="C5" s="69"/>
      <c r="D5" s="69"/>
      <c r="E5" s="69"/>
      <c r="F5" s="69"/>
      <c r="G5" s="1653"/>
    </row>
    <row r="6" spans="1:9" ht="39.950000000000003" customHeight="1" thickTop="1" x14ac:dyDescent="0.25">
      <c r="A6" s="70" t="s">
        <v>58</v>
      </c>
      <c r="B6" s="71"/>
      <c r="C6" s="71"/>
      <c r="D6" s="71"/>
      <c r="E6" s="71"/>
      <c r="F6" s="71"/>
      <c r="G6" s="72"/>
    </row>
    <row r="7" spans="1:9" ht="39.950000000000003" customHeight="1" x14ac:dyDescent="0.25">
      <c r="A7" s="73" t="s">
        <v>47</v>
      </c>
      <c r="B7" s="74"/>
      <c r="C7" s="74"/>
      <c r="D7" s="74"/>
      <c r="E7" s="74"/>
      <c r="F7" s="74"/>
      <c r="G7" s="75"/>
    </row>
    <row r="8" spans="1:9" ht="39.950000000000003" customHeight="1" x14ac:dyDescent="0.25">
      <c r="A8" s="73" t="s">
        <v>0</v>
      </c>
      <c r="B8" s="74"/>
      <c r="C8" s="74"/>
      <c r="D8" s="74"/>
      <c r="E8" s="74"/>
      <c r="F8" s="74"/>
      <c r="G8" s="75"/>
    </row>
    <row r="9" spans="1:9" ht="39.950000000000003" customHeight="1" x14ac:dyDescent="0.25">
      <c r="A9" s="73" t="s">
        <v>1</v>
      </c>
      <c r="B9" s="74"/>
      <c r="C9" s="74"/>
      <c r="D9" s="74"/>
      <c r="E9" s="74"/>
      <c r="F9" s="74"/>
      <c r="G9" s="75"/>
    </row>
    <row r="10" spans="1:9" ht="39.950000000000003" customHeight="1" x14ac:dyDescent="0.25">
      <c r="A10" s="73" t="s">
        <v>2</v>
      </c>
      <c r="B10" s="74"/>
      <c r="C10" s="74"/>
      <c r="D10" s="74"/>
      <c r="E10" s="74"/>
      <c r="F10" s="74"/>
      <c r="G10" s="75"/>
    </row>
    <row r="11" spans="1:9" ht="39.950000000000003" customHeight="1" x14ac:dyDescent="0.25">
      <c r="A11" s="73" t="s">
        <v>3</v>
      </c>
      <c r="B11" s="74"/>
      <c r="C11" s="74"/>
      <c r="D11" s="74"/>
      <c r="E11" s="74"/>
      <c r="F11" s="74"/>
      <c r="G11" s="75"/>
      <c r="I11" s="2"/>
    </row>
    <row r="12" spans="1:9" ht="39.950000000000003" customHeight="1" x14ac:dyDescent="0.25">
      <c r="A12" s="73" t="s">
        <v>4</v>
      </c>
      <c r="B12" s="74"/>
      <c r="C12" s="74"/>
      <c r="D12" s="74"/>
      <c r="E12" s="74"/>
      <c r="F12" s="74"/>
      <c r="G12" s="75"/>
    </row>
    <row r="13" spans="1:9" ht="39.950000000000003" customHeight="1" thickBot="1" x14ac:dyDescent="0.3">
      <c r="A13" s="70" t="s">
        <v>5</v>
      </c>
      <c r="B13" s="71"/>
      <c r="C13" s="71"/>
      <c r="D13" s="71"/>
      <c r="E13" s="71"/>
      <c r="F13" s="71"/>
      <c r="G13" s="72"/>
    </row>
    <row r="14" spans="1:9" ht="39.75" customHeight="1" thickTop="1" thickBot="1" x14ac:dyDescent="0.3">
      <c r="A14" s="76" t="s">
        <v>21</v>
      </c>
      <c r="B14" s="77"/>
      <c r="C14" s="77"/>
      <c r="D14" s="77"/>
      <c r="E14" s="77"/>
      <c r="F14" s="77"/>
      <c r="G14" s="78"/>
    </row>
    <row r="15" spans="1:9" ht="15.75" thickTop="1" x14ac:dyDescent="0.25"/>
  </sheetData>
  <mergeCells count="4">
    <mergeCell ref="A1:G1"/>
    <mergeCell ref="A2:G2"/>
    <mergeCell ref="G4:G5"/>
    <mergeCell ref="A4:A5"/>
  </mergeCells>
  <printOptions horizontalCentered="1"/>
  <pageMargins left="0.7" right="0.7" top="0.99" bottom="0.53" header="0.65" footer="0.2"/>
  <pageSetup paperSize="9" scale="7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39"/>
  <sheetViews>
    <sheetView rightToLeft="1" view="pageBreakPreview" zoomScale="60" zoomScaleNormal="68" workbookViewId="0">
      <selection activeCell="I5" sqref="I5"/>
    </sheetView>
  </sheetViews>
  <sheetFormatPr defaultRowHeight="15" x14ac:dyDescent="0.25"/>
  <cols>
    <col min="1" max="1" width="23" customWidth="1"/>
    <col min="2" max="2" width="30.7109375" customWidth="1"/>
    <col min="3" max="3" width="29.28515625" customWidth="1"/>
    <col min="4" max="4" width="30.85546875" customWidth="1"/>
    <col min="5" max="5" width="33.7109375" customWidth="1"/>
    <col min="6" max="6" width="45.85546875" customWidth="1"/>
    <col min="7" max="7" width="28.7109375" customWidth="1"/>
    <col min="12" max="12" width="13.42578125" bestFit="1" customWidth="1"/>
    <col min="13" max="13" width="15.140625" bestFit="1" customWidth="1"/>
    <col min="14" max="14" width="17" bestFit="1" customWidth="1"/>
    <col min="15" max="15" width="13.28515625" bestFit="1" customWidth="1"/>
    <col min="16" max="16" width="18.7109375" bestFit="1" customWidth="1"/>
  </cols>
  <sheetData>
    <row r="1" spans="1:24" ht="24" customHeight="1" x14ac:dyDescent="0.25">
      <c r="A1" s="1156" t="s">
        <v>577</v>
      </c>
      <c r="B1" s="1156"/>
      <c r="C1" s="1156"/>
      <c r="D1" s="1156"/>
      <c r="E1" s="1156"/>
      <c r="F1" s="1156"/>
      <c r="G1" s="1156"/>
    </row>
    <row r="2" spans="1:24" ht="33.75" customHeight="1" x14ac:dyDescent="0.25">
      <c r="A2" s="1157" t="s">
        <v>578</v>
      </c>
      <c r="B2" s="1157"/>
      <c r="C2" s="1157"/>
      <c r="D2" s="1157"/>
      <c r="E2" s="1157"/>
      <c r="F2" s="1157"/>
      <c r="G2" s="1157"/>
    </row>
    <row r="3" spans="1:24" ht="26.25" customHeight="1" thickBot="1" x14ac:dyDescent="0.3">
      <c r="A3" s="144" t="s">
        <v>325</v>
      </c>
      <c r="B3" s="145"/>
      <c r="C3" s="145"/>
      <c r="D3" s="147"/>
      <c r="E3" s="146"/>
      <c r="F3" s="147"/>
      <c r="G3" s="137" t="s">
        <v>326</v>
      </c>
    </row>
    <row r="4" spans="1:24" ht="60" customHeight="1" thickTop="1" thickBot="1" x14ac:dyDescent="0.3">
      <c r="A4" s="1148" t="s">
        <v>92</v>
      </c>
      <c r="B4" s="148" t="s">
        <v>95</v>
      </c>
      <c r="C4" s="149" t="s">
        <v>129</v>
      </c>
      <c r="D4" s="150" t="s">
        <v>245</v>
      </c>
      <c r="E4" s="150" t="s">
        <v>132</v>
      </c>
      <c r="F4" s="148" t="s">
        <v>707</v>
      </c>
      <c r="G4" s="1139" t="s">
        <v>74</v>
      </c>
    </row>
    <row r="5" spans="1:24" ht="75" customHeight="1" thickTop="1" thickBot="1" x14ac:dyDescent="0.3">
      <c r="A5" s="1140"/>
      <c r="B5" s="133" t="s">
        <v>418</v>
      </c>
      <c r="C5" s="324" t="s">
        <v>316</v>
      </c>
      <c r="D5" s="323" t="s">
        <v>323</v>
      </c>
      <c r="E5" s="134" t="s">
        <v>324</v>
      </c>
      <c r="F5" s="164" t="s">
        <v>419</v>
      </c>
      <c r="G5" s="1140"/>
    </row>
    <row r="6" spans="1:24" ht="24.95" customHeight="1" thickTop="1" x14ac:dyDescent="0.25">
      <c r="A6" s="434" t="s">
        <v>48</v>
      </c>
      <c r="B6" s="730">
        <v>112638.00001094035</v>
      </c>
      <c r="C6" s="730">
        <v>6392.3748047720155</v>
      </c>
      <c r="D6" s="734">
        <v>119030.37481571255</v>
      </c>
      <c r="E6" s="734">
        <v>6642.7511145420158</v>
      </c>
      <c r="F6" s="738">
        <v>38529760.322644033</v>
      </c>
      <c r="G6" s="395" t="s">
        <v>138</v>
      </c>
      <c r="L6" s="570"/>
      <c r="M6" s="570"/>
      <c r="N6" s="570"/>
      <c r="O6" s="570"/>
      <c r="P6" s="570"/>
    </row>
    <row r="7" spans="1:24" ht="24.95" customHeight="1" x14ac:dyDescent="0.25">
      <c r="A7" s="435" t="s">
        <v>6</v>
      </c>
      <c r="B7" s="421">
        <v>63578.00000777925</v>
      </c>
      <c r="C7" s="421">
        <v>247.82096776</v>
      </c>
      <c r="D7" s="421">
        <v>63825.820975539289</v>
      </c>
      <c r="E7" s="412">
        <v>5697.9667742080092</v>
      </c>
      <c r="F7" s="412">
        <v>31316213.266652782</v>
      </c>
      <c r="G7" s="397" t="s">
        <v>139</v>
      </c>
      <c r="L7" s="570"/>
      <c r="M7" s="570"/>
      <c r="N7" s="570"/>
      <c r="O7" s="570"/>
      <c r="P7" s="570"/>
    </row>
    <row r="8" spans="1:24" ht="24.95" customHeight="1" x14ac:dyDescent="0.25">
      <c r="A8" s="436" t="s">
        <v>93</v>
      </c>
      <c r="B8" s="741">
        <v>94094.000003190871</v>
      </c>
      <c r="C8" s="741">
        <v>21355.27949146002</v>
      </c>
      <c r="D8" s="731">
        <v>115449.27949465113</v>
      </c>
      <c r="E8" s="742">
        <v>33257.803272981029</v>
      </c>
      <c r="F8" s="742">
        <v>224284899.72988746</v>
      </c>
      <c r="G8" s="400" t="s">
        <v>510</v>
      </c>
      <c r="L8" s="570"/>
      <c r="M8" s="570"/>
      <c r="N8" s="570"/>
      <c r="O8" s="570"/>
      <c r="P8" s="570"/>
    </row>
    <row r="9" spans="1:24" ht="24.95" customHeight="1" x14ac:dyDescent="0.25">
      <c r="A9" s="435" t="s">
        <v>46</v>
      </c>
      <c r="B9" s="421">
        <v>67130.000000934582</v>
      </c>
      <c r="C9" s="421">
        <v>6467.3889373919892</v>
      </c>
      <c r="D9" s="421">
        <v>73597.388938326607</v>
      </c>
      <c r="E9" s="412">
        <v>10015.684943250992</v>
      </c>
      <c r="F9" s="412">
        <v>74223607.314857766</v>
      </c>
      <c r="G9" s="397" t="s">
        <v>141</v>
      </c>
      <c r="L9" s="570"/>
      <c r="M9" s="570"/>
      <c r="N9" s="570"/>
      <c r="O9" s="570"/>
      <c r="P9" s="570"/>
      <c r="X9" s="7"/>
    </row>
    <row r="10" spans="1:24" ht="24.95" customHeight="1" x14ac:dyDescent="0.25">
      <c r="A10" s="436" t="s">
        <v>9</v>
      </c>
      <c r="B10" s="741">
        <v>1002301.9998441781</v>
      </c>
      <c r="C10" s="741">
        <v>99797.219606829734</v>
      </c>
      <c r="D10" s="731">
        <v>1102099.2194510084</v>
      </c>
      <c r="E10" s="742">
        <v>148990.13589443953</v>
      </c>
      <c r="F10" s="742">
        <v>1277669086.7604599</v>
      </c>
      <c r="G10" s="400" t="s">
        <v>142</v>
      </c>
      <c r="L10" s="570"/>
      <c r="M10" s="570"/>
      <c r="N10" s="570"/>
      <c r="O10" s="570"/>
      <c r="P10" s="570"/>
      <c r="X10" s="7"/>
    </row>
    <row r="11" spans="1:24" ht="24.95" customHeight="1" x14ac:dyDescent="0.25">
      <c r="A11" s="435" t="s">
        <v>10</v>
      </c>
      <c r="B11" s="421">
        <v>110300.00000294084</v>
      </c>
      <c r="C11" s="421">
        <v>3260.2664870500003</v>
      </c>
      <c r="D11" s="421">
        <v>113560.26648999096</v>
      </c>
      <c r="E11" s="412">
        <v>18195.201974760006</v>
      </c>
      <c r="F11" s="412">
        <v>100995950.57070106</v>
      </c>
      <c r="G11" s="397" t="s">
        <v>143</v>
      </c>
      <c r="L11" s="570"/>
      <c r="M11" s="570"/>
      <c r="N11" s="570"/>
      <c r="O11" s="570"/>
      <c r="P11" s="570"/>
      <c r="X11" s="638"/>
    </row>
    <row r="12" spans="1:24" ht="24.95" customHeight="1" x14ac:dyDescent="0.25">
      <c r="A12" s="436" t="s">
        <v>11</v>
      </c>
      <c r="B12" s="741">
        <v>54063.000006606067</v>
      </c>
      <c r="C12" s="741">
        <v>1062.621217268</v>
      </c>
      <c r="D12" s="741">
        <v>55125.621223874063</v>
      </c>
      <c r="E12" s="742">
        <v>5104.8100246349986</v>
      </c>
      <c r="F12" s="742">
        <v>39066082.955199249</v>
      </c>
      <c r="G12" s="400" t="s">
        <v>144</v>
      </c>
      <c r="L12" s="570"/>
      <c r="M12" s="570"/>
      <c r="N12" s="570"/>
      <c r="O12" s="570"/>
      <c r="P12" s="570"/>
      <c r="X12" s="7"/>
    </row>
    <row r="13" spans="1:24" ht="24.95" customHeight="1" x14ac:dyDescent="0.25">
      <c r="A13" s="435" t="s">
        <v>12</v>
      </c>
      <c r="B13" s="421">
        <v>74802.999999054431</v>
      </c>
      <c r="C13" s="421">
        <v>1950.4306934049996</v>
      </c>
      <c r="D13" s="421">
        <v>76753.430692459398</v>
      </c>
      <c r="E13" s="412">
        <v>3426.043581580001</v>
      </c>
      <c r="F13" s="412">
        <v>12581945.749878975</v>
      </c>
      <c r="G13" s="397" t="s">
        <v>145</v>
      </c>
      <c r="L13" s="570"/>
      <c r="M13" s="570"/>
      <c r="N13" s="570"/>
      <c r="O13" s="570"/>
      <c r="P13" s="570"/>
      <c r="X13" s="7"/>
    </row>
    <row r="14" spans="1:24" ht="24.95" customHeight="1" x14ac:dyDescent="0.25">
      <c r="A14" s="436" t="s">
        <v>13</v>
      </c>
      <c r="B14" s="742">
        <v>77357.000001625129</v>
      </c>
      <c r="C14" s="742">
        <v>1014.7023959119994</v>
      </c>
      <c r="D14" s="731">
        <v>78371.702397537039</v>
      </c>
      <c r="E14" s="742">
        <v>3956.3346989719967</v>
      </c>
      <c r="F14" s="742">
        <v>25346561.210115496</v>
      </c>
      <c r="G14" s="400" t="s">
        <v>146</v>
      </c>
      <c r="L14" s="570"/>
      <c r="M14" s="570"/>
      <c r="N14" s="570"/>
      <c r="O14" s="570"/>
      <c r="P14" s="570"/>
      <c r="X14" s="7"/>
    </row>
    <row r="15" spans="1:24" ht="24.95" customHeight="1" x14ac:dyDescent="0.25">
      <c r="A15" s="435" t="s">
        <v>49</v>
      </c>
      <c r="B15" s="412">
        <v>69130.000006464586</v>
      </c>
      <c r="C15" s="412">
        <v>1677.9027258640003</v>
      </c>
      <c r="D15" s="421">
        <v>70807.902732328585</v>
      </c>
      <c r="E15" s="412">
        <v>4573.8788908539937</v>
      </c>
      <c r="F15" s="412">
        <v>46174689.473710097</v>
      </c>
      <c r="G15" s="397" t="s">
        <v>147</v>
      </c>
      <c r="L15" s="570"/>
      <c r="M15" s="570"/>
      <c r="N15" s="570"/>
      <c r="O15" s="570"/>
      <c r="P15" s="570"/>
    </row>
    <row r="16" spans="1:24" ht="24.95" customHeight="1" x14ac:dyDescent="0.25">
      <c r="A16" s="436" t="s">
        <v>50</v>
      </c>
      <c r="B16" s="742">
        <v>67501.000000869972</v>
      </c>
      <c r="C16" s="742">
        <v>3106.4484848529969</v>
      </c>
      <c r="D16" s="731">
        <v>70607.448485722984</v>
      </c>
      <c r="E16" s="742">
        <v>4352.5123967209893</v>
      </c>
      <c r="F16" s="742">
        <v>21604817.713403467</v>
      </c>
      <c r="G16" s="400" t="s">
        <v>148</v>
      </c>
      <c r="L16" s="570"/>
      <c r="M16" s="570"/>
      <c r="N16" s="570"/>
      <c r="O16" s="570"/>
      <c r="P16" s="570"/>
    </row>
    <row r="17" spans="1:16" ht="24.95" customHeight="1" x14ac:dyDescent="0.25">
      <c r="A17" s="435" t="s">
        <v>51</v>
      </c>
      <c r="B17" s="412">
        <v>46603.000001958819</v>
      </c>
      <c r="C17" s="412">
        <v>583.39499003600008</v>
      </c>
      <c r="D17" s="421">
        <v>47186.394991994828</v>
      </c>
      <c r="E17" s="412">
        <v>962.83383164500003</v>
      </c>
      <c r="F17" s="412">
        <v>4548236.7169467499</v>
      </c>
      <c r="G17" s="397" t="s">
        <v>149</v>
      </c>
      <c r="L17" s="570"/>
      <c r="M17" s="570"/>
      <c r="N17" s="570"/>
      <c r="O17" s="570"/>
      <c r="P17" s="570"/>
    </row>
    <row r="18" spans="1:16" ht="24.95" customHeight="1" x14ac:dyDescent="0.25">
      <c r="A18" s="436" t="s">
        <v>17</v>
      </c>
      <c r="B18" s="742">
        <v>50863.999998344734</v>
      </c>
      <c r="C18" s="742">
        <v>2324.3185305000006</v>
      </c>
      <c r="D18" s="731">
        <v>53188.31852884472</v>
      </c>
      <c r="E18" s="742">
        <v>9711.2969557600391</v>
      </c>
      <c r="F18" s="742">
        <v>93999769.371614173</v>
      </c>
      <c r="G18" s="400" t="s">
        <v>150</v>
      </c>
      <c r="L18" s="570"/>
      <c r="M18" s="570"/>
      <c r="N18" s="570"/>
      <c r="O18" s="570"/>
      <c r="P18" s="570"/>
    </row>
    <row r="19" spans="1:16" ht="24.95" customHeight="1" x14ac:dyDescent="0.25">
      <c r="A19" s="435" t="s">
        <v>18</v>
      </c>
      <c r="B19" s="412">
        <v>53825.999995099817</v>
      </c>
      <c r="C19" s="412">
        <v>867.7843192199997</v>
      </c>
      <c r="D19" s="421">
        <v>54693.784314319899</v>
      </c>
      <c r="E19" s="412">
        <v>2532.3210707159997</v>
      </c>
      <c r="F19" s="412">
        <v>16164205.757330654</v>
      </c>
      <c r="G19" s="397" t="s">
        <v>151</v>
      </c>
      <c r="L19" s="570"/>
      <c r="M19" s="570"/>
      <c r="N19" s="570"/>
      <c r="O19" s="570"/>
      <c r="P19" s="570"/>
    </row>
    <row r="20" spans="1:16" ht="24.95" customHeight="1" thickBot="1" x14ac:dyDescent="0.3">
      <c r="A20" s="437" t="s">
        <v>52</v>
      </c>
      <c r="B20" s="743">
        <v>111510.99999655042</v>
      </c>
      <c r="C20" s="743">
        <v>3871.5171090300009</v>
      </c>
      <c r="D20" s="744">
        <v>115382.51710558044</v>
      </c>
      <c r="E20" s="743">
        <v>7987.0008286799894</v>
      </c>
      <c r="F20" s="743">
        <v>57095148.624867499</v>
      </c>
      <c r="G20" s="403" t="s">
        <v>152</v>
      </c>
      <c r="L20" s="570"/>
      <c r="M20" s="570"/>
      <c r="N20" s="570"/>
      <c r="O20" s="570"/>
      <c r="P20" s="570"/>
    </row>
    <row r="21" spans="1:16" ht="24.95" customHeight="1" thickTop="1" thickBot="1" x14ac:dyDescent="0.3">
      <c r="A21" s="152" t="s">
        <v>21</v>
      </c>
      <c r="B21" s="745">
        <v>2055699.9998765781</v>
      </c>
      <c r="C21" s="745">
        <v>153979.47076135126</v>
      </c>
      <c r="D21" s="746">
        <v>2209679.4706379487</v>
      </c>
      <c r="E21" s="745">
        <v>265406.5762537418</v>
      </c>
      <c r="F21" s="745">
        <v>2063600975.5382519</v>
      </c>
      <c r="G21" s="153" t="s">
        <v>33</v>
      </c>
      <c r="L21" s="570"/>
      <c r="M21" s="570"/>
      <c r="N21" s="570"/>
      <c r="O21" s="570"/>
      <c r="P21" s="570"/>
    </row>
    <row r="22" spans="1:16" ht="24.95" customHeight="1" thickTop="1" x14ac:dyDescent="0.25">
      <c r="A22" s="333" t="s">
        <v>491</v>
      </c>
      <c r="B22" s="334"/>
      <c r="C22" s="334"/>
      <c r="D22" s="151"/>
      <c r="E22" s="334"/>
      <c r="F22" s="334"/>
      <c r="G22" s="332" t="s">
        <v>492</v>
      </c>
      <c r="L22" s="570"/>
      <c r="M22" s="570"/>
      <c r="N22" s="570"/>
      <c r="O22" s="570"/>
      <c r="P22" s="570"/>
    </row>
    <row r="23" spans="1:16" ht="24.95" customHeight="1" x14ac:dyDescent="0.25">
      <c r="A23" s="438" t="s">
        <v>493</v>
      </c>
      <c r="B23" s="747">
        <v>84867.000001800014</v>
      </c>
      <c r="C23" s="747">
        <v>0</v>
      </c>
      <c r="D23" s="750">
        <v>84867.000001800014</v>
      </c>
      <c r="E23" s="747">
        <v>4558.6357894000002</v>
      </c>
      <c r="F23" s="747">
        <v>30222342.491038308</v>
      </c>
      <c r="G23" s="405" t="s">
        <v>496</v>
      </c>
      <c r="L23" s="570"/>
      <c r="M23" s="570"/>
      <c r="N23" s="570"/>
      <c r="O23" s="570"/>
      <c r="P23" s="570"/>
    </row>
    <row r="24" spans="1:16" ht="24.95" customHeight="1" x14ac:dyDescent="0.25">
      <c r="A24" s="422" t="s">
        <v>494</v>
      </c>
      <c r="B24" s="726">
        <v>168631.00000150225</v>
      </c>
      <c r="C24" s="726">
        <v>3045.6597892000018</v>
      </c>
      <c r="D24" s="731">
        <v>171676.65979070231</v>
      </c>
      <c r="E24" s="726">
        <v>4520.6599996000032</v>
      </c>
      <c r="F24" s="726">
        <v>21835202.740150012</v>
      </c>
      <c r="G24" s="406" t="s">
        <v>497</v>
      </c>
    </row>
    <row r="25" spans="1:16" ht="24.95" customHeight="1" thickBot="1" x14ac:dyDescent="0.3">
      <c r="A25" s="439" t="s">
        <v>495</v>
      </c>
      <c r="B25" s="748">
        <v>226465.00003660016</v>
      </c>
      <c r="C25" s="748">
        <v>58746.305433400237</v>
      </c>
      <c r="D25" s="751">
        <v>285211.30547000014</v>
      </c>
      <c r="E25" s="748">
        <v>71628.403039600162</v>
      </c>
      <c r="F25" s="748">
        <v>421537349.37549627</v>
      </c>
      <c r="G25" s="440" t="s">
        <v>498</v>
      </c>
    </row>
    <row r="26" spans="1:16" ht="24.95" customHeight="1" thickTop="1" thickBot="1" x14ac:dyDescent="0.3">
      <c r="A26" s="335" t="s">
        <v>21</v>
      </c>
      <c r="B26" s="749">
        <v>479963.00003989454</v>
      </c>
      <c r="C26" s="749">
        <v>61791.965222600164</v>
      </c>
      <c r="D26" s="752">
        <v>541754.96526249393</v>
      </c>
      <c r="E26" s="749">
        <v>80707.698828599998</v>
      </c>
      <c r="F26" s="749">
        <v>473594894.60668343</v>
      </c>
      <c r="G26" s="336" t="s">
        <v>33</v>
      </c>
    </row>
    <row r="27" spans="1:16" ht="24.95" customHeight="1" thickTop="1" thickBot="1" x14ac:dyDescent="0.3">
      <c r="A27" s="152" t="s">
        <v>502</v>
      </c>
      <c r="B27" s="740">
        <v>2535662.9999164115</v>
      </c>
      <c r="C27" s="740">
        <v>215771.43598395138</v>
      </c>
      <c r="D27" s="746">
        <v>2751434.4359003701</v>
      </c>
      <c r="E27" s="740">
        <v>346114.27508234652</v>
      </c>
      <c r="F27" s="740">
        <v>2537195870.1449537</v>
      </c>
      <c r="G27" s="153" t="s">
        <v>599</v>
      </c>
    </row>
    <row r="28" spans="1:16" ht="15.75" thickTop="1" x14ac:dyDescent="0.25">
      <c r="B28" s="112"/>
      <c r="C28" s="112"/>
    </row>
    <row r="29" spans="1:16" x14ac:dyDescent="0.25">
      <c r="B29" s="112"/>
      <c r="C29" s="112"/>
    </row>
    <row r="30" spans="1:16" x14ac:dyDescent="0.25">
      <c r="B30" s="112"/>
      <c r="C30" s="112"/>
    </row>
    <row r="31" spans="1:16" x14ac:dyDescent="0.25">
      <c r="B31" s="112"/>
      <c r="C31" s="112"/>
    </row>
    <row r="32" spans="1:16" x14ac:dyDescent="0.25">
      <c r="B32" s="112"/>
      <c r="C32" s="112"/>
    </row>
    <row r="33" spans="2:3" x14ac:dyDescent="0.25">
      <c r="B33" s="112"/>
      <c r="C33" s="112"/>
    </row>
    <row r="34" spans="2:3" x14ac:dyDescent="0.25">
      <c r="B34" s="112"/>
      <c r="C34" s="112"/>
    </row>
    <row r="35" spans="2:3" x14ac:dyDescent="0.25">
      <c r="B35" s="112"/>
      <c r="C35" s="112"/>
    </row>
    <row r="36" spans="2:3" x14ac:dyDescent="0.25">
      <c r="B36" s="112"/>
      <c r="C36" s="112"/>
    </row>
    <row r="37" spans="2:3" x14ac:dyDescent="0.25">
      <c r="B37" s="112"/>
      <c r="C37" s="112"/>
    </row>
    <row r="38" spans="2:3" x14ac:dyDescent="0.25">
      <c r="B38" s="112"/>
      <c r="C38" s="112"/>
    </row>
    <row r="39" spans="2:3" x14ac:dyDescent="0.25">
      <c r="B39" s="112"/>
      <c r="C39" s="112"/>
    </row>
  </sheetData>
  <mergeCells count="4">
    <mergeCell ref="A1:G1"/>
    <mergeCell ref="A2:G2"/>
    <mergeCell ref="A4:A5"/>
    <mergeCell ref="G4:G5"/>
  </mergeCells>
  <printOptions horizontalCentered="1"/>
  <pageMargins left="0.25" right="0.25" top="0.75" bottom="0.75" header="0.3" footer="0.3"/>
  <pageSetup paperSize="9" scale="64" orientation="landscape" r:id="rId1"/>
  <headerFooter>
    <oddFooter xml:space="preserve">&amp;C&amp;"-,Bold"&amp;14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9"/>
  <sheetViews>
    <sheetView rightToLeft="1" view="pageBreakPreview" topLeftCell="A37" zoomScale="60" workbookViewId="0">
      <selection activeCell="I4" sqref="I4:I7"/>
    </sheetView>
  </sheetViews>
  <sheetFormatPr defaultRowHeight="15" x14ac:dyDescent="0.25"/>
  <cols>
    <col min="1" max="1" width="18" customWidth="1"/>
    <col min="2" max="2" width="13.7109375" customWidth="1"/>
    <col min="3" max="3" width="26.42578125" customWidth="1"/>
    <col min="4" max="4" width="22.85546875" customWidth="1"/>
    <col min="5" max="5" width="19.5703125" customWidth="1"/>
    <col min="6" max="6" width="14.85546875" customWidth="1"/>
    <col min="7" max="7" width="17.42578125" customWidth="1"/>
    <col min="8" max="8" width="15.5703125" customWidth="1"/>
    <col min="9" max="9" width="28.140625" customWidth="1"/>
    <col min="10" max="10" width="21.7109375" customWidth="1"/>
  </cols>
  <sheetData>
    <row r="1" spans="1:10" ht="44.25" customHeight="1" x14ac:dyDescent="0.25">
      <c r="A1" s="1164" t="s">
        <v>579</v>
      </c>
      <c r="B1" s="1165"/>
      <c r="C1" s="1165"/>
      <c r="D1" s="1165"/>
      <c r="E1" s="1165"/>
      <c r="F1" s="1165"/>
      <c r="G1" s="1165"/>
      <c r="H1" s="1165"/>
      <c r="I1" s="1165"/>
      <c r="J1" s="1165"/>
    </row>
    <row r="2" spans="1:10" ht="45" customHeight="1" x14ac:dyDescent="0.25">
      <c r="A2" s="1147" t="s">
        <v>580</v>
      </c>
      <c r="B2" s="1166"/>
      <c r="C2" s="1166"/>
      <c r="D2" s="1166"/>
      <c r="E2" s="1166"/>
      <c r="F2" s="1166"/>
      <c r="G2" s="1166"/>
      <c r="H2" s="1166"/>
      <c r="I2" s="1166"/>
      <c r="J2" s="1166"/>
    </row>
    <row r="3" spans="1:10" ht="21.75" customHeight="1" thickBot="1" x14ac:dyDescent="0.3">
      <c r="A3" s="1167" t="s">
        <v>99</v>
      </c>
      <c r="B3" s="1167"/>
      <c r="C3" s="160"/>
      <c r="D3" s="160"/>
      <c r="E3" s="160"/>
      <c r="F3" s="160"/>
      <c r="G3" s="160"/>
      <c r="H3" s="160"/>
      <c r="I3" s="1168" t="s">
        <v>290</v>
      </c>
      <c r="J3" s="1168"/>
    </row>
    <row r="4" spans="1:10" ht="27" customHeight="1" thickTop="1" thickBot="1" x14ac:dyDescent="0.3">
      <c r="A4" s="1169" t="s">
        <v>66</v>
      </c>
      <c r="B4" s="1172" t="s">
        <v>76</v>
      </c>
      <c r="C4" s="1175" t="s">
        <v>468</v>
      </c>
      <c r="D4" s="1178" t="s">
        <v>100</v>
      </c>
      <c r="E4" s="1179"/>
      <c r="F4" s="1180"/>
      <c r="G4" s="1175" t="s">
        <v>25</v>
      </c>
      <c r="H4" s="1175" t="s">
        <v>44</v>
      </c>
      <c r="I4" s="1181" t="s">
        <v>246</v>
      </c>
      <c r="J4" s="1139" t="s">
        <v>78</v>
      </c>
    </row>
    <row r="5" spans="1:10" ht="39" customHeight="1" thickBot="1" x14ac:dyDescent="0.3">
      <c r="A5" s="1170"/>
      <c r="B5" s="1173"/>
      <c r="C5" s="1176"/>
      <c r="D5" s="1185" t="s">
        <v>332</v>
      </c>
      <c r="E5" s="1186"/>
      <c r="F5" s="1187"/>
      <c r="G5" s="1176"/>
      <c r="H5" s="1176"/>
      <c r="I5" s="1182"/>
      <c r="J5" s="1184"/>
    </row>
    <row r="6" spans="1:10" ht="51" customHeight="1" thickBot="1" x14ac:dyDescent="0.3">
      <c r="A6" s="1170"/>
      <c r="B6" s="1173"/>
      <c r="C6" s="1177"/>
      <c r="D6" s="161" t="s">
        <v>23</v>
      </c>
      <c r="E6" s="162" t="s">
        <v>24</v>
      </c>
      <c r="F6" s="163" t="s">
        <v>417</v>
      </c>
      <c r="G6" s="1177"/>
      <c r="H6" s="1177"/>
      <c r="I6" s="1182"/>
      <c r="J6" s="1184"/>
    </row>
    <row r="7" spans="1:10" ht="117.75" customHeight="1" thickTop="1" thickBot="1" x14ac:dyDescent="0.3">
      <c r="A7" s="1171"/>
      <c r="B7" s="1174"/>
      <c r="C7" s="329" t="s">
        <v>327</v>
      </c>
      <c r="D7" s="165" t="s">
        <v>328</v>
      </c>
      <c r="E7" s="329" t="s">
        <v>329</v>
      </c>
      <c r="F7" s="166" t="s">
        <v>330</v>
      </c>
      <c r="G7" s="329" t="s">
        <v>310</v>
      </c>
      <c r="H7" s="329" t="s">
        <v>331</v>
      </c>
      <c r="I7" s="1183"/>
      <c r="J7" s="1140"/>
    </row>
    <row r="8" spans="1:10" ht="23.1" customHeight="1" thickTop="1" x14ac:dyDescent="0.25">
      <c r="A8" s="1158" t="s">
        <v>512</v>
      </c>
      <c r="B8" s="178" t="s">
        <v>68</v>
      </c>
      <c r="C8" s="753">
        <v>353.30621797615851</v>
      </c>
      <c r="D8" s="753">
        <v>53.574567222296054</v>
      </c>
      <c r="E8" s="753">
        <v>15.999002758566071</v>
      </c>
      <c r="F8" s="753">
        <v>31.167800398468181</v>
      </c>
      <c r="G8" s="754">
        <v>101.43636999913961</v>
      </c>
      <c r="H8" s="754">
        <v>141.73244117969088</v>
      </c>
      <c r="I8" s="653" t="s">
        <v>544</v>
      </c>
      <c r="J8" s="1161" t="s">
        <v>540</v>
      </c>
    </row>
    <row r="9" spans="1:10" ht="26.25" customHeight="1" x14ac:dyDescent="0.25">
      <c r="A9" s="1159"/>
      <c r="B9" s="634" t="s">
        <v>69</v>
      </c>
      <c r="C9" s="755">
        <v>369.99124206608906</v>
      </c>
      <c r="D9" s="755">
        <v>51.403416922274722</v>
      </c>
      <c r="E9" s="755">
        <v>16.66959546864733</v>
      </c>
      <c r="F9" s="755">
        <v>19.830216663458067</v>
      </c>
      <c r="G9" s="756">
        <v>101.27581461290549</v>
      </c>
      <c r="H9" s="756">
        <v>145.29134404497825</v>
      </c>
      <c r="I9" s="167" t="s">
        <v>547</v>
      </c>
      <c r="J9" s="1162"/>
    </row>
    <row r="10" spans="1:10" ht="23.1" customHeight="1" x14ac:dyDescent="0.25">
      <c r="A10" s="1159"/>
      <c r="B10" s="168" t="s">
        <v>31</v>
      </c>
      <c r="C10" s="757">
        <v>385.24702483588186</v>
      </c>
      <c r="D10" s="757">
        <v>71.837507197167866</v>
      </c>
      <c r="E10" s="757">
        <v>26.011128403277265</v>
      </c>
      <c r="F10" s="757">
        <v>72.910011475326158</v>
      </c>
      <c r="G10" s="758">
        <v>105.04995581615603</v>
      </c>
      <c r="H10" s="758">
        <v>176.07126015377898</v>
      </c>
      <c r="I10" s="169" t="s">
        <v>545</v>
      </c>
      <c r="J10" s="1162"/>
    </row>
    <row r="11" spans="1:10" ht="23.1" customHeight="1" x14ac:dyDescent="0.25">
      <c r="A11" s="1159"/>
      <c r="B11" s="173" t="s">
        <v>450</v>
      </c>
      <c r="C11" s="755">
        <v>349.03949279582196</v>
      </c>
      <c r="D11" s="755">
        <v>40.485695240945645</v>
      </c>
      <c r="E11" s="755">
        <v>6.9042500361333792</v>
      </c>
      <c r="F11" s="755">
        <v>14.406158199759805</v>
      </c>
      <c r="G11" s="755">
        <v>84.902969829460247</v>
      </c>
      <c r="H11" s="755">
        <v>117.14739007533032</v>
      </c>
      <c r="I11" s="169" t="s">
        <v>280</v>
      </c>
      <c r="J11" s="1162"/>
    </row>
    <row r="12" spans="1:10" ht="23.1" customHeight="1" thickBot="1" x14ac:dyDescent="0.3">
      <c r="A12" s="1159"/>
      <c r="B12" s="174" t="s">
        <v>508</v>
      </c>
      <c r="C12" s="759">
        <v>420.11179943285191</v>
      </c>
      <c r="D12" s="759">
        <v>36.167618492741269</v>
      </c>
      <c r="E12" s="759">
        <v>8.6033136547172173</v>
      </c>
      <c r="F12" s="759">
        <v>9.7764011342960639</v>
      </c>
      <c r="G12" s="759">
        <v>63.994450356625741</v>
      </c>
      <c r="H12" s="759">
        <v>130.22359886570393</v>
      </c>
      <c r="I12" s="170" t="s">
        <v>543</v>
      </c>
      <c r="J12" s="1162"/>
    </row>
    <row r="13" spans="1:10" ht="23.1" customHeight="1" thickBot="1" x14ac:dyDescent="0.3">
      <c r="A13" s="1160"/>
      <c r="B13" s="654" t="s">
        <v>506</v>
      </c>
      <c r="C13" s="760">
        <v>353.83895946525325</v>
      </c>
      <c r="D13" s="760">
        <v>53.980893210905577</v>
      </c>
      <c r="E13" s="760">
        <v>16.255115698451316</v>
      </c>
      <c r="F13" s="760">
        <v>31.914846831219954</v>
      </c>
      <c r="G13" s="761">
        <v>101.89084821522256</v>
      </c>
      <c r="H13" s="761">
        <v>142.18299146770406</v>
      </c>
      <c r="I13" s="214" t="s">
        <v>546</v>
      </c>
      <c r="J13" s="1163"/>
    </row>
    <row r="14" spans="1:10" ht="32.25" customHeight="1" x14ac:dyDescent="0.25">
      <c r="A14" s="1188" t="s">
        <v>469</v>
      </c>
      <c r="B14" s="655" t="s">
        <v>68</v>
      </c>
      <c r="C14" s="762">
        <v>302.95931250153245</v>
      </c>
      <c r="D14" s="762">
        <v>50.829309562107582</v>
      </c>
      <c r="E14" s="762">
        <v>18.849650490721416</v>
      </c>
      <c r="F14" s="762">
        <v>26.703185702193778</v>
      </c>
      <c r="G14" s="763">
        <v>88.45265643204776</v>
      </c>
      <c r="H14" s="763">
        <v>122.56365914116145</v>
      </c>
      <c r="I14" s="656" t="s">
        <v>544</v>
      </c>
      <c r="J14" s="1198" t="s">
        <v>541</v>
      </c>
    </row>
    <row r="15" spans="1:10" ht="23.1" customHeight="1" x14ac:dyDescent="0.25">
      <c r="A15" s="1160"/>
      <c r="B15" s="634" t="s">
        <v>69</v>
      </c>
      <c r="C15" s="755">
        <v>357.45853705737699</v>
      </c>
      <c r="D15" s="755">
        <v>58.83714518705424</v>
      </c>
      <c r="E15" s="755">
        <v>31.136581555417312</v>
      </c>
      <c r="F15" s="755">
        <v>45.354696581882003</v>
      </c>
      <c r="G15" s="756">
        <v>112.41438792588778</v>
      </c>
      <c r="H15" s="756">
        <v>151.94545042233753</v>
      </c>
      <c r="I15" s="167" t="s">
        <v>547</v>
      </c>
      <c r="J15" s="1199"/>
    </row>
    <row r="16" spans="1:10" ht="23.1" customHeight="1" x14ac:dyDescent="0.25">
      <c r="A16" s="1160"/>
      <c r="B16" s="168" t="s">
        <v>31</v>
      </c>
      <c r="C16" s="739">
        <v>0</v>
      </c>
      <c r="D16" s="755">
        <v>0</v>
      </c>
      <c r="E16" s="755">
        <v>0</v>
      </c>
      <c r="F16" s="755">
        <v>0</v>
      </c>
      <c r="G16" s="756">
        <v>0</v>
      </c>
      <c r="H16" s="756">
        <v>0</v>
      </c>
      <c r="I16" s="169" t="s">
        <v>545</v>
      </c>
      <c r="J16" s="1199"/>
    </row>
    <row r="17" spans="1:10" ht="23.1" customHeight="1" x14ac:dyDescent="0.25">
      <c r="A17" s="1160"/>
      <c r="B17" s="173" t="s">
        <v>450</v>
      </c>
      <c r="C17" s="755">
        <v>0</v>
      </c>
      <c r="D17" s="755">
        <v>0</v>
      </c>
      <c r="E17" s="755">
        <v>0</v>
      </c>
      <c r="F17" s="755">
        <v>0</v>
      </c>
      <c r="G17" s="756">
        <v>0</v>
      </c>
      <c r="H17" s="756">
        <v>0</v>
      </c>
      <c r="I17" s="169" t="s">
        <v>280</v>
      </c>
      <c r="J17" s="1199"/>
    </row>
    <row r="18" spans="1:10" ht="23.1" customHeight="1" thickBot="1" x14ac:dyDescent="0.3">
      <c r="A18" s="1160"/>
      <c r="B18" s="174" t="s">
        <v>508</v>
      </c>
      <c r="C18" s="759">
        <v>0</v>
      </c>
      <c r="D18" s="759">
        <v>0</v>
      </c>
      <c r="E18" s="759">
        <v>0</v>
      </c>
      <c r="F18" s="759">
        <v>0</v>
      </c>
      <c r="G18" s="764">
        <v>0</v>
      </c>
      <c r="H18" s="764">
        <v>0</v>
      </c>
      <c r="I18" s="170" t="s">
        <v>543</v>
      </c>
      <c r="J18" s="1199"/>
    </row>
    <row r="19" spans="1:10" ht="23.1" customHeight="1" thickBot="1" x14ac:dyDescent="0.3">
      <c r="A19" s="1192"/>
      <c r="B19" s="657" t="s">
        <v>506</v>
      </c>
      <c r="C19" s="765">
        <v>303.03680659893257</v>
      </c>
      <c r="D19" s="765">
        <v>50.736559799344668</v>
      </c>
      <c r="E19" s="765">
        <v>18.874363603354059</v>
      </c>
      <c r="F19" s="765">
        <v>26.767783149643755</v>
      </c>
      <c r="G19" s="766">
        <v>88.837895925360513</v>
      </c>
      <c r="H19" s="766">
        <v>122.68302817573942</v>
      </c>
      <c r="I19" s="658" t="s">
        <v>546</v>
      </c>
      <c r="J19" s="1200"/>
    </row>
    <row r="20" spans="1:10" ht="23.1" customHeight="1" x14ac:dyDescent="0.25">
      <c r="A20" s="1188" t="s">
        <v>446</v>
      </c>
      <c r="B20" s="655" t="s">
        <v>68</v>
      </c>
      <c r="C20" s="767">
        <v>624.9115177315806</v>
      </c>
      <c r="D20" s="767">
        <v>101.23017156308478</v>
      </c>
      <c r="E20" s="767">
        <v>30.026895405606361</v>
      </c>
      <c r="F20" s="767">
        <v>64.112890725432024</v>
      </c>
      <c r="G20" s="768">
        <v>138.39216950236806</v>
      </c>
      <c r="H20" s="768">
        <v>346.90593739981892</v>
      </c>
      <c r="I20" s="656" t="s">
        <v>544</v>
      </c>
      <c r="J20" s="1190" t="s">
        <v>451</v>
      </c>
    </row>
    <row r="21" spans="1:10" ht="23.1" customHeight="1" x14ac:dyDescent="0.25">
      <c r="A21" s="1160"/>
      <c r="B21" s="634" t="s">
        <v>69</v>
      </c>
      <c r="C21" s="769">
        <v>680.30378898363404</v>
      </c>
      <c r="D21" s="769">
        <v>105.7792175100931</v>
      </c>
      <c r="E21" s="769">
        <v>47.999626513481303</v>
      </c>
      <c r="F21" s="769">
        <v>60.166342504684806</v>
      </c>
      <c r="G21" s="770">
        <v>139.10259189274217</v>
      </c>
      <c r="H21" s="770">
        <v>362.99202652283185</v>
      </c>
      <c r="I21" s="167" t="s">
        <v>547</v>
      </c>
      <c r="J21" s="1163"/>
    </row>
    <row r="22" spans="1:10" ht="23.1" customHeight="1" x14ac:dyDescent="0.25">
      <c r="A22" s="1160"/>
      <c r="B22" s="168" t="s">
        <v>31</v>
      </c>
      <c r="C22" s="757">
        <v>367.07988917967549</v>
      </c>
      <c r="D22" s="757">
        <v>60.758481821058687</v>
      </c>
      <c r="E22" s="757">
        <v>19.149840657910822</v>
      </c>
      <c r="F22" s="757">
        <v>40.8296050379627</v>
      </c>
      <c r="G22" s="758">
        <v>94.009665391775499</v>
      </c>
      <c r="H22" s="758">
        <v>164.89310200454216</v>
      </c>
      <c r="I22" s="169" t="s">
        <v>545</v>
      </c>
      <c r="J22" s="1163"/>
    </row>
    <row r="23" spans="1:10" ht="23.1" customHeight="1" x14ac:dyDescent="0.25">
      <c r="A23" s="1160"/>
      <c r="B23" s="173" t="s">
        <v>450</v>
      </c>
      <c r="C23" s="757">
        <v>439.06111721906353</v>
      </c>
      <c r="D23" s="757">
        <v>52.641666879734771</v>
      </c>
      <c r="E23" s="757">
        <v>21.264444842171578</v>
      </c>
      <c r="F23" s="757">
        <v>48.20833439867387</v>
      </c>
      <c r="G23" s="757">
        <v>93.01944522569417</v>
      </c>
      <c r="H23" s="757">
        <v>189.05833567708251</v>
      </c>
      <c r="I23" s="169" t="s">
        <v>280</v>
      </c>
      <c r="J23" s="1163"/>
    </row>
    <row r="24" spans="1:10" ht="23.1" customHeight="1" thickBot="1" x14ac:dyDescent="0.3">
      <c r="A24" s="1160"/>
      <c r="B24" s="174" t="s">
        <v>508</v>
      </c>
      <c r="C24" s="771">
        <v>0</v>
      </c>
      <c r="D24" s="771">
        <v>0</v>
      </c>
      <c r="E24" s="771">
        <v>0</v>
      </c>
      <c r="F24" s="771">
        <v>0</v>
      </c>
      <c r="G24" s="771">
        <v>0</v>
      </c>
      <c r="H24" s="772">
        <v>0</v>
      </c>
      <c r="I24" s="170" t="s">
        <v>543</v>
      </c>
      <c r="J24" s="1163"/>
    </row>
    <row r="25" spans="1:10" ht="23.1" customHeight="1" thickBot="1" x14ac:dyDescent="0.3">
      <c r="A25" s="1192"/>
      <c r="B25" s="659" t="s">
        <v>506</v>
      </c>
      <c r="C25" s="773">
        <v>590.91964916174743</v>
      </c>
      <c r="D25" s="773">
        <v>96.279833055598459</v>
      </c>
      <c r="E25" s="773">
        <v>30.039553405254821</v>
      </c>
      <c r="F25" s="773">
        <v>59.753384357376554</v>
      </c>
      <c r="G25" s="774">
        <v>135.41500571304374</v>
      </c>
      <c r="H25" s="774">
        <v>322.5101460347866</v>
      </c>
      <c r="I25" s="660" t="s">
        <v>546</v>
      </c>
      <c r="J25" s="1193"/>
    </row>
    <row r="26" spans="1:10" ht="27.75" customHeight="1" x14ac:dyDescent="0.25">
      <c r="A26" s="1194" t="s">
        <v>1</v>
      </c>
      <c r="B26" s="655" t="s">
        <v>68</v>
      </c>
      <c r="C26" s="775">
        <v>494.7774085177964</v>
      </c>
      <c r="D26" s="775">
        <v>73.78036885691472</v>
      </c>
      <c r="E26" s="775">
        <v>27.491995446241866</v>
      </c>
      <c r="F26" s="775">
        <v>42.192191879796788</v>
      </c>
      <c r="G26" s="776">
        <v>109.88045217039979</v>
      </c>
      <c r="H26" s="776">
        <v>212.24155508330628</v>
      </c>
      <c r="I26" s="656" t="s">
        <v>544</v>
      </c>
      <c r="J26" s="1190" t="s">
        <v>135</v>
      </c>
    </row>
    <row r="27" spans="1:10" ht="28.5" customHeight="1" x14ac:dyDescent="0.25">
      <c r="A27" s="1160"/>
      <c r="B27" s="634" t="s">
        <v>69</v>
      </c>
      <c r="C27" s="757">
        <v>450.59013348141292</v>
      </c>
      <c r="D27" s="757">
        <v>67.015945622949062</v>
      </c>
      <c r="E27" s="757">
        <v>13.795265718342304</v>
      </c>
      <c r="F27" s="757">
        <v>29.785286492078342</v>
      </c>
      <c r="G27" s="758">
        <v>122.75320908158167</v>
      </c>
      <c r="H27" s="758">
        <v>174.80058990125605</v>
      </c>
      <c r="I27" s="167" t="s">
        <v>547</v>
      </c>
      <c r="J27" s="1163"/>
    </row>
    <row r="28" spans="1:10" ht="31.5" customHeight="1" x14ac:dyDescent="0.25">
      <c r="A28" s="1160"/>
      <c r="B28" s="168" t="s">
        <v>31</v>
      </c>
      <c r="C28" s="757">
        <v>585.85674809770239</v>
      </c>
      <c r="D28" s="757">
        <v>114.57418091639643</v>
      </c>
      <c r="E28" s="757">
        <v>39.302951576409797</v>
      </c>
      <c r="F28" s="757">
        <v>72.484433145117279</v>
      </c>
      <c r="G28" s="758">
        <v>144.49886524901527</v>
      </c>
      <c r="H28" s="758">
        <v>297.16221403391125</v>
      </c>
      <c r="I28" s="169" t="s">
        <v>545</v>
      </c>
      <c r="J28" s="1163"/>
    </row>
    <row r="29" spans="1:10" ht="23.1" customHeight="1" x14ac:dyDescent="0.25">
      <c r="A29" s="1160"/>
      <c r="B29" s="173" t="s">
        <v>450</v>
      </c>
      <c r="C29" s="757">
        <v>472.88155648562093</v>
      </c>
      <c r="D29" s="757">
        <v>54.866930604857899</v>
      </c>
      <c r="E29" s="757">
        <v>11.151718948356496</v>
      </c>
      <c r="F29" s="757">
        <v>19.007719744645204</v>
      </c>
      <c r="G29" s="758">
        <v>89.213412426575871</v>
      </c>
      <c r="H29" s="758">
        <v>162.36907707998012</v>
      </c>
      <c r="I29" s="169" t="s">
        <v>280</v>
      </c>
      <c r="J29" s="1163"/>
    </row>
    <row r="30" spans="1:10" ht="23.1" customHeight="1" thickBot="1" x14ac:dyDescent="0.3">
      <c r="A30" s="1160"/>
      <c r="B30" s="174" t="s">
        <v>508</v>
      </c>
      <c r="C30" s="771">
        <v>492.98744522427637</v>
      </c>
      <c r="D30" s="771">
        <v>53.59757707951001</v>
      </c>
      <c r="E30" s="771">
        <v>21.341409734966614</v>
      </c>
      <c r="F30" s="771">
        <v>4.2682819469933229</v>
      </c>
      <c r="G30" s="777">
        <v>85.853744424053417</v>
      </c>
      <c r="H30" s="777">
        <v>115.54867849643657</v>
      </c>
      <c r="I30" s="170" t="s">
        <v>543</v>
      </c>
      <c r="J30" s="1163"/>
    </row>
    <row r="31" spans="1:10" ht="23.1" customHeight="1" thickBot="1" x14ac:dyDescent="0.3">
      <c r="A31" s="1160"/>
      <c r="B31" s="654" t="s">
        <v>506</v>
      </c>
      <c r="C31" s="760">
        <v>533.68126040403422</v>
      </c>
      <c r="D31" s="760">
        <v>91.856923200701104</v>
      </c>
      <c r="E31" s="760">
        <v>32.552588812511601</v>
      </c>
      <c r="F31" s="760">
        <v>55.288793893654642</v>
      </c>
      <c r="G31" s="761">
        <v>125.77254486222959</v>
      </c>
      <c r="H31" s="761">
        <v>249.35317899308072</v>
      </c>
      <c r="I31" s="214" t="s">
        <v>546</v>
      </c>
      <c r="J31" s="1163"/>
    </row>
    <row r="32" spans="1:10" ht="28.5" customHeight="1" x14ac:dyDescent="0.25">
      <c r="A32" s="1188" t="s">
        <v>72</v>
      </c>
      <c r="B32" s="655" t="s">
        <v>68</v>
      </c>
      <c r="C32" s="762">
        <v>382.37908890323519</v>
      </c>
      <c r="D32" s="762">
        <v>44.424734519770269</v>
      </c>
      <c r="E32" s="762">
        <v>19.050994151299886</v>
      </c>
      <c r="F32" s="762">
        <v>21.226222694045553</v>
      </c>
      <c r="G32" s="763">
        <v>96.97411973617838</v>
      </c>
      <c r="H32" s="763">
        <v>140.3186433803111</v>
      </c>
      <c r="I32" s="656" t="s">
        <v>544</v>
      </c>
      <c r="J32" s="1195" t="s">
        <v>136</v>
      </c>
    </row>
    <row r="33" spans="1:10" ht="33.75" customHeight="1" x14ac:dyDescent="0.25">
      <c r="A33" s="1160"/>
      <c r="B33" s="634" t="s">
        <v>69</v>
      </c>
      <c r="C33" s="755">
        <v>403.48283443307997</v>
      </c>
      <c r="D33" s="755">
        <v>43.481515679073901</v>
      </c>
      <c r="E33" s="755">
        <v>11.713306971681428</v>
      </c>
      <c r="F33" s="755">
        <v>15.914706486426764</v>
      </c>
      <c r="G33" s="756">
        <v>87.103818388912288</v>
      </c>
      <c r="H33" s="756">
        <v>151.99495741109141</v>
      </c>
      <c r="I33" s="167" t="s">
        <v>547</v>
      </c>
      <c r="J33" s="1196"/>
    </row>
    <row r="34" spans="1:10" ht="23.1" customHeight="1" x14ac:dyDescent="0.25">
      <c r="A34" s="1160"/>
      <c r="B34" s="168" t="s">
        <v>31</v>
      </c>
      <c r="C34" s="757">
        <v>412.34313235753058</v>
      </c>
      <c r="D34" s="757">
        <v>72.642243163353612</v>
      </c>
      <c r="E34" s="757">
        <v>24.519170704324207</v>
      </c>
      <c r="F34" s="757">
        <v>34.106368616545666</v>
      </c>
      <c r="G34" s="758">
        <v>120.25250679685344</v>
      </c>
      <c r="H34" s="758">
        <v>171.32274779812818</v>
      </c>
      <c r="I34" s="169" t="s">
        <v>545</v>
      </c>
      <c r="J34" s="1196"/>
    </row>
    <row r="35" spans="1:10" ht="23.1" customHeight="1" x14ac:dyDescent="0.25">
      <c r="A35" s="1160"/>
      <c r="B35" s="173" t="s">
        <v>450</v>
      </c>
      <c r="C35" s="755">
        <v>279.72115546365779</v>
      </c>
      <c r="D35" s="755">
        <v>48.679528883758906</v>
      </c>
      <c r="E35" s="755">
        <v>16.387174840905793</v>
      </c>
      <c r="F35" s="755">
        <v>67.217726457144593</v>
      </c>
      <c r="G35" s="755">
        <v>136.51795606874848</v>
      </c>
      <c r="H35" s="755">
        <v>110.03859296137801</v>
      </c>
      <c r="I35" s="169" t="s">
        <v>280</v>
      </c>
      <c r="J35" s="1196"/>
    </row>
    <row r="36" spans="1:10" ht="23.1" customHeight="1" thickBot="1" x14ac:dyDescent="0.3">
      <c r="A36" s="1160"/>
      <c r="B36" s="174" t="s">
        <v>508</v>
      </c>
      <c r="C36" s="759">
        <v>0</v>
      </c>
      <c r="D36" s="759">
        <v>0</v>
      </c>
      <c r="E36" s="759">
        <v>0</v>
      </c>
      <c r="F36" s="759">
        <v>0</v>
      </c>
      <c r="G36" s="759">
        <v>0</v>
      </c>
      <c r="H36" s="759">
        <v>0</v>
      </c>
      <c r="I36" s="170" t="s">
        <v>543</v>
      </c>
      <c r="J36" s="1196"/>
    </row>
    <row r="37" spans="1:10" ht="23.1" customHeight="1" thickBot="1" x14ac:dyDescent="0.3">
      <c r="A37" s="1192"/>
      <c r="B37" s="657" t="s">
        <v>506</v>
      </c>
      <c r="C37" s="765">
        <v>403.78642459449702</v>
      </c>
      <c r="D37" s="765">
        <v>65.127953904612525</v>
      </c>
      <c r="E37" s="765">
        <v>23.039798699834215</v>
      </c>
      <c r="F37" s="765">
        <v>30.918313254626316</v>
      </c>
      <c r="G37" s="766">
        <v>114.20488521942531</v>
      </c>
      <c r="H37" s="766">
        <v>162.97438290609088</v>
      </c>
      <c r="I37" s="658" t="s">
        <v>546</v>
      </c>
      <c r="J37" s="1197"/>
    </row>
    <row r="38" spans="1:10" ht="23.1" customHeight="1" x14ac:dyDescent="0.25">
      <c r="A38" s="1188" t="s">
        <v>447</v>
      </c>
      <c r="B38" s="655" t="s">
        <v>68</v>
      </c>
      <c r="C38" s="762">
        <v>521.98840977747989</v>
      </c>
      <c r="D38" s="762">
        <v>159.63939967808491</v>
      </c>
      <c r="E38" s="762">
        <v>28.945015726741342</v>
      </c>
      <c r="F38" s="762">
        <v>94.573819081078184</v>
      </c>
      <c r="G38" s="763">
        <v>163.3314536993451</v>
      </c>
      <c r="H38" s="763">
        <v>156.9241596720791</v>
      </c>
      <c r="I38" s="656" t="s">
        <v>544</v>
      </c>
      <c r="J38" s="1195" t="s">
        <v>452</v>
      </c>
    </row>
    <row r="39" spans="1:10" ht="23.1" customHeight="1" x14ac:dyDescent="0.25">
      <c r="A39" s="1160"/>
      <c r="B39" s="634" t="s">
        <v>69</v>
      </c>
      <c r="C39" s="755">
        <v>0</v>
      </c>
      <c r="D39" s="755">
        <v>0</v>
      </c>
      <c r="E39" s="755">
        <v>0</v>
      </c>
      <c r="F39" s="755">
        <v>0</v>
      </c>
      <c r="G39" s="755">
        <v>0</v>
      </c>
      <c r="H39" s="755">
        <v>0</v>
      </c>
      <c r="I39" s="167" t="s">
        <v>547</v>
      </c>
      <c r="J39" s="1196"/>
    </row>
    <row r="40" spans="1:10" ht="23.1" customHeight="1" x14ac:dyDescent="0.25">
      <c r="A40" s="1160"/>
      <c r="B40" s="168" t="s">
        <v>31</v>
      </c>
      <c r="C40" s="757">
        <v>847.57794374549655</v>
      </c>
      <c r="D40" s="757">
        <v>153.17751022576746</v>
      </c>
      <c r="E40" s="757">
        <v>42.042192654414983</v>
      </c>
      <c r="F40" s="757">
        <v>60.428036364441503</v>
      </c>
      <c r="G40" s="758">
        <v>140.94330618195724</v>
      </c>
      <c r="H40" s="758">
        <v>328.24412493966383</v>
      </c>
      <c r="I40" s="169" t="s">
        <v>545</v>
      </c>
      <c r="J40" s="1196"/>
    </row>
    <row r="41" spans="1:10" ht="23.1" customHeight="1" x14ac:dyDescent="0.25">
      <c r="A41" s="1160"/>
      <c r="B41" s="173" t="s">
        <v>450</v>
      </c>
      <c r="C41" s="755">
        <v>0</v>
      </c>
      <c r="D41" s="755">
        <v>0</v>
      </c>
      <c r="E41" s="755">
        <v>0</v>
      </c>
      <c r="F41" s="755">
        <v>0</v>
      </c>
      <c r="G41" s="755">
        <v>0</v>
      </c>
      <c r="H41" s="755">
        <v>0</v>
      </c>
      <c r="I41" s="169" t="s">
        <v>280</v>
      </c>
      <c r="J41" s="1196"/>
    </row>
    <row r="42" spans="1:10" ht="23.1" customHeight="1" thickBot="1" x14ac:dyDescent="0.3">
      <c r="A42" s="1160"/>
      <c r="B42" s="174" t="s">
        <v>508</v>
      </c>
      <c r="C42" s="759">
        <v>0</v>
      </c>
      <c r="D42" s="759">
        <v>0</v>
      </c>
      <c r="E42" s="759">
        <v>0</v>
      </c>
      <c r="F42" s="759">
        <v>0</v>
      </c>
      <c r="G42" s="759">
        <v>0</v>
      </c>
      <c r="H42" s="759">
        <v>0</v>
      </c>
      <c r="I42" s="170" t="s">
        <v>543</v>
      </c>
      <c r="J42" s="1196"/>
    </row>
    <row r="43" spans="1:10" ht="23.1" customHeight="1" thickBot="1" x14ac:dyDescent="0.3">
      <c r="A43" s="1192"/>
      <c r="B43" s="657" t="s">
        <v>506</v>
      </c>
      <c r="C43" s="765">
        <v>847.3270183964637</v>
      </c>
      <c r="D43" s="765">
        <v>153.18249027486897</v>
      </c>
      <c r="E43" s="765">
        <v>42.032098921819056</v>
      </c>
      <c r="F43" s="765">
        <v>60.454351836998761</v>
      </c>
      <c r="G43" s="766">
        <v>140.96056027996624</v>
      </c>
      <c r="H43" s="766">
        <v>328.11209206515366</v>
      </c>
      <c r="I43" s="658" t="s">
        <v>546</v>
      </c>
      <c r="J43" s="1197"/>
    </row>
    <row r="44" spans="1:10" ht="23.1" customHeight="1" x14ac:dyDescent="0.25">
      <c r="A44" s="1201" t="s">
        <v>77</v>
      </c>
      <c r="B44" s="661" t="s">
        <v>68</v>
      </c>
      <c r="C44" s="778">
        <v>714.29910950392571</v>
      </c>
      <c r="D44" s="778">
        <v>134.22231374047493</v>
      </c>
      <c r="E44" s="778">
        <v>326.24327585495769</v>
      </c>
      <c r="F44" s="778">
        <v>79.187844324311456</v>
      </c>
      <c r="G44" s="779">
        <v>100.02595349948399</v>
      </c>
      <c r="H44" s="779">
        <v>333.57321123169629</v>
      </c>
      <c r="I44" s="662" t="s">
        <v>544</v>
      </c>
      <c r="J44" s="1163" t="s">
        <v>137</v>
      </c>
    </row>
    <row r="45" spans="1:10" ht="23.1" customHeight="1" x14ac:dyDescent="0.25">
      <c r="A45" s="1160"/>
      <c r="B45" s="173" t="s">
        <v>69</v>
      </c>
      <c r="C45" s="755">
        <v>0</v>
      </c>
      <c r="D45" s="755">
        <v>0</v>
      </c>
      <c r="E45" s="755">
        <v>0</v>
      </c>
      <c r="F45" s="755">
        <v>0</v>
      </c>
      <c r="G45" s="756">
        <v>0</v>
      </c>
      <c r="H45" s="756">
        <v>0</v>
      </c>
      <c r="I45" s="167" t="s">
        <v>547</v>
      </c>
      <c r="J45" s="1163"/>
    </row>
    <row r="46" spans="1:10" ht="23.1" customHeight="1" x14ac:dyDescent="0.25">
      <c r="A46" s="1160"/>
      <c r="B46" s="168" t="s">
        <v>31</v>
      </c>
      <c r="C46" s="757">
        <v>851.53533651131954</v>
      </c>
      <c r="D46" s="757">
        <v>162.82019939280016</v>
      </c>
      <c r="E46" s="757">
        <v>57.152426539536833</v>
      </c>
      <c r="F46" s="757">
        <v>86.53593976632105</v>
      </c>
      <c r="G46" s="758">
        <v>147.23093396617546</v>
      </c>
      <c r="H46" s="758">
        <v>345.24183952011992</v>
      </c>
      <c r="I46" s="169" t="s">
        <v>545</v>
      </c>
      <c r="J46" s="1163"/>
    </row>
    <row r="47" spans="1:10" ht="23.1" customHeight="1" x14ac:dyDescent="0.25">
      <c r="A47" s="1160"/>
      <c r="B47" s="663" t="s">
        <v>450</v>
      </c>
      <c r="C47" s="780">
        <v>0</v>
      </c>
      <c r="D47" s="781">
        <v>0</v>
      </c>
      <c r="E47" s="781">
        <v>0</v>
      </c>
      <c r="F47" s="781">
        <v>0</v>
      </c>
      <c r="G47" s="781">
        <v>0</v>
      </c>
      <c r="H47" s="781">
        <v>0</v>
      </c>
      <c r="I47" s="664" t="s">
        <v>280</v>
      </c>
      <c r="J47" s="1163"/>
    </row>
    <row r="48" spans="1:10" ht="23.1" customHeight="1" thickBot="1" x14ac:dyDescent="0.3">
      <c r="A48" s="1160"/>
      <c r="B48" s="174" t="s">
        <v>508</v>
      </c>
      <c r="C48" s="759">
        <v>0</v>
      </c>
      <c r="D48" s="759">
        <v>0</v>
      </c>
      <c r="E48" s="759">
        <v>0</v>
      </c>
      <c r="F48" s="759">
        <v>0</v>
      </c>
      <c r="G48" s="759">
        <v>0</v>
      </c>
      <c r="H48" s="759">
        <v>0</v>
      </c>
      <c r="I48" s="170" t="s">
        <v>543</v>
      </c>
      <c r="J48" s="1163"/>
    </row>
    <row r="49" spans="1:10" ht="23.1" customHeight="1" thickBot="1" x14ac:dyDescent="0.3">
      <c r="A49" s="1160"/>
      <c r="B49" s="654" t="s">
        <v>506</v>
      </c>
      <c r="C49" s="760">
        <v>846.57867929613678</v>
      </c>
      <c r="D49" s="760">
        <v>161.78145864153404</v>
      </c>
      <c r="E49" s="760">
        <v>66.975638961613868</v>
      </c>
      <c r="F49" s="760">
        <v>86.284087743825779</v>
      </c>
      <c r="G49" s="761">
        <v>145.45678559933577</v>
      </c>
      <c r="H49" s="761">
        <v>344.88694613292722</v>
      </c>
      <c r="I49" s="214" t="s">
        <v>546</v>
      </c>
      <c r="J49" s="1163"/>
    </row>
    <row r="50" spans="1:10" ht="23.1" customHeight="1" x14ac:dyDescent="0.25">
      <c r="A50" s="1188" t="s">
        <v>473</v>
      </c>
      <c r="B50" s="655" t="s">
        <v>68</v>
      </c>
      <c r="C50" s="762">
        <v>471.39231365365566</v>
      </c>
      <c r="D50" s="762">
        <v>71.833015824413309</v>
      </c>
      <c r="E50" s="762">
        <v>26.921885913540049</v>
      </c>
      <c r="F50" s="762">
        <v>42.07978435423594</v>
      </c>
      <c r="G50" s="763">
        <v>111.55861638822257</v>
      </c>
      <c r="H50" s="763">
        <v>214.10277606455142</v>
      </c>
      <c r="I50" s="656" t="s">
        <v>544</v>
      </c>
      <c r="J50" s="1190" t="s">
        <v>542</v>
      </c>
    </row>
    <row r="51" spans="1:10" ht="23.1" customHeight="1" x14ac:dyDescent="0.25">
      <c r="A51" s="1160"/>
      <c r="B51" s="173" t="s">
        <v>69</v>
      </c>
      <c r="C51" s="755">
        <v>507.41003470040391</v>
      </c>
      <c r="D51" s="755">
        <v>76.003845088938348</v>
      </c>
      <c r="E51" s="755">
        <v>28.02559405002663</v>
      </c>
      <c r="F51" s="755">
        <v>38.769268021504175</v>
      </c>
      <c r="G51" s="756">
        <v>121.45305725423667</v>
      </c>
      <c r="H51" s="756">
        <v>234.36605817939665</v>
      </c>
      <c r="I51" s="167" t="s">
        <v>547</v>
      </c>
      <c r="J51" s="1163"/>
    </row>
    <row r="52" spans="1:10" ht="23.1" customHeight="1" x14ac:dyDescent="0.25">
      <c r="A52" s="1160"/>
      <c r="B52" s="168" t="s">
        <v>31</v>
      </c>
      <c r="C52" s="757">
        <v>683.69287805111253</v>
      </c>
      <c r="D52" s="757">
        <v>127.71511067718971</v>
      </c>
      <c r="E52" s="757">
        <v>40.918730851291308</v>
      </c>
      <c r="F52" s="757">
        <v>64.850680430059882</v>
      </c>
      <c r="G52" s="758">
        <v>138.96407528716892</v>
      </c>
      <c r="H52" s="758">
        <v>292.26968028839002</v>
      </c>
      <c r="I52" s="169" t="s">
        <v>545</v>
      </c>
      <c r="J52" s="1163"/>
    </row>
    <row r="53" spans="1:10" ht="23.1" customHeight="1" x14ac:dyDescent="0.25">
      <c r="A53" s="1160"/>
      <c r="B53" s="663" t="s">
        <v>450</v>
      </c>
      <c r="C53" s="781">
        <v>456.01389913019648</v>
      </c>
      <c r="D53" s="781">
        <v>53.559385174732164</v>
      </c>
      <c r="E53" s="781">
        <v>11.117378967888939</v>
      </c>
      <c r="F53" s="781">
        <v>20.770333986997713</v>
      </c>
      <c r="G53" s="782">
        <v>90.787711354236492</v>
      </c>
      <c r="H53" s="782">
        <v>157.19380151290503</v>
      </c>
      <c r="I53" s="664" t="s">
        <v>280</v>
      </c>
      <c r="J53" s="1163"/>
    </row>
    <row r="54" spans="1:10" ht="23.1" customHeight="1" thickBot="1" x14ac:dyDescent="0.3">
      <c r="A54" s="1160"/>
      <c r="B54" s="665" t="s">
        <v>508</v>
      </c>
      <c r="C54" s="783">
        <v>454.95592583958359</v>
      </c>
      <c r="D54" s="783">
        <v>44.501427046557659</v>
      </c>
      <c r="E54" s="783">
        <v>14.693795943843375</v>
      </c>
      <c r="F54" s="783">
        <v>7.1427970112530126</v>
      </c>
      <c r="G54" s="784">
        <v>74.446062790048543</v>
      </c>
      <c r="H54" s="784">
        <v>123.20706028409123</v>
      </c>
      <c r="I54" s="176" t="s">
        <v>543</v>
      </c>
      <c r="J54" s="1163"/>
    </row>
    <row r="55" spans="1:10" ht="23.1" customHeight="1" thickTop="1" thickBot="1" x14ac:dyDescent="0.3">
      <c r="A55" s="1189"/>
      <c r="B55" s="666" t="s">
        <v>506</v>
      </c>
      <c r="C55" s="785">
        <v>582.38176869386405</v>
      </c>
      <c r="D55" s="785">
        <v>101.27131777790548</v>
      </c>
      <c r="E55" s="785">
        <v>34.338585406952156</v>
      </c>
      <c r="F55" s="785">
        <v>53.793005914588178</v>
      </c>
      <c r="G55" s="786">
        <v>126.41432621056038</v>
      </c>
      <c r="H55" s="786">
        <v>254.63048467218124</v>
      </c>
      <c r="I55" s="153" t="s">
        <v>546</v>
      </c>
      <c r="J55" s="1191"/>
    </row>
    <row r="56" spans="1:10" ht="23.1" customHeight="1" thickTop="1" x14ac:dyDescent="0.25">
      <c r="C56" s="11"/>
      <c r="D56" s="11"/>
      <c r="E56" s="11"/>
      <c r="F56" s="11"/>
      <c r="G56" s="8"/>
      <c r="H56" s="8"/>
    </row>
    <row r="57" spans="1:10" x14ac:dyDescent="0.25">
      <c r="C57" s="4"/>
      <c r="D57" s="4"/>
      <c r="E57" s="4"/>
      <c r="F57" s="4"/>
      <c r="G57" s="10"/>
      <c r="H57" s="10"/>
    </row>
    <row r="58" spans="1:10" x14ac:dyDescent="0.25">
      <c r="C58" s="4"/>
      <c r="D58" s="4"/>
      <c r="E58" s="4"/>
      <c r="F58" s="4"/>
      <c r="G58" s="10"/>
      <c r="H58" s="10"/>
    </row>
    <row r="59" spans="1:10" x14ac:dyDescent="0.25">
      <c r="C59" s="4"/>
      <c r="D59" s="4"/>
      <c r="E59" s="4"/>
      <c r="F59" s="4"/>
      <c r="G59" s="10"/>
      <c r="H59" s="10"/>
    </row>
  </sheetData>
  <mergeCells count="29">
    <mergeCell ref="J14:J19"/>
    <mergeCell ref="A38:A43"/>
    <mergeCell ref="J38:J43"/>
    <mergeCell ref="A44:A49"/>
    <mergeCell ref="J44:J49"/>
    <mergeCell ref="A14:A19"/>
    <mergeCell ref="A50:A55"/>
    <mergeCell ref="J50:J55"/>
    <mergeCell ref="A20:A25"/>
    <mergeCell ref="J20:J25"/>
    <mergeCell ref="A26:A31"/>
    <mergeCell ref="J26:J31"/>
    <mergeCell ref="A32:A37"/>
    <mergeCell ref="J32:J37"/>
    <mergeCell ref="A8:A13"/>
    <mergeCell ref="J8:J13"/>
    <mergeCell ref="A1:J1"/>
    <mergeCell ref="A2:J2"/>
    <mergeCell ref="A3:B3"/>
    <mergeCell ref="I3:J3"/>
    <mergeCell ref="A4:A7"/>
    <mergeCell ref="B4:B7"/>
    <mergeCell ref="C4:C6"/>
    <mergeCell ref="D4:F4"/>
    <mergeCell ref="G4:G6"/>
    <mergeCell ref="H4:H6"/>
    <mergeCell ref="I4:I7"/>
    <mergeCell ref="J4:J7"/>
    <mergeCell ref="D5:F5"/>
  </mergeCells>
  <printOptions horizontalCentered="1"/>
  <pageMargins left="0.23622047244094499" right="0.23622047244094499" top="0.47244094488188998" bottom="0.74803149606299202" header="0.31496062992126" footer="0.31496062992126"/>
  <pageSetup paperSize="9" scale="50" orientation="portrait" r:id="rId1"/>
  <headerFooter>
    <oddFooter xml:space="preserve">&amp;C&amp;"-,Bold"&amp;14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93"/>
  <sheetViews>
    <sheetView rightToLeft="1" view="pageBreakPreview" topLeftCell="A7" zoomScale="60" workbookViewId="0">
      <selection activeCell="A8" sqref="A8:A12"/>
    </sheetView>
  </sheetViews>
  <sheetFormatPr defaultRowHeight="15" x14ac:dyDescent="0.25"/>
  <cols>
    <col min="1" max="1" width="17.5703125" customWidth="1"/>
    <col min="2" max="2" width="14.7109375" customWidth="1"/>
    <col min="3" max="3" width="24.42578125" customWidth="1"/>
    <col min="4" max="4" width="30.5703125" customWidth="1"/>
    <col min="5" max="5" width="31.140625" customWidth="1"/>
    <col min="6" max="6" width="14.140625" customWidth="1"/>
    <col min="7" max="7" width="14.5703125" customWidth="1"/>
    <col min="8" max="8" width="25.140625" customWidth="1"/>
    <col min="9" max="10" width="15.140625" customWidth="1"/>
    <col min="11" max="11" width="14" customWidth="1"/>
    <col min="12" max="12" width="13.140625" customWidth="1"/>
    <col min="13" max="13" width="23.5703125" customWidth="1"/>
    <col min="14" max="14" width="26.85546875" customWidth="1"/>
  </cols>
  <sheetData>
    <row r="1" spans="1:14" ht="29.25" customHeight="1" x14ac:dyDescent="0.25">
      <c r="A1" s="1209" t="s">
        <v>503</v>
      </c>
      <c r="B1" s="1209"/>
      <c r="C1" s="1209"/>
      <c r="D1" s="1209"/>
      <c r="E1" s="1209"/>
      <c r="F1" s="1209"/>
      <c r="G1" s="1209"/>
      <c r="H1" s="1209"/>
      <c r="I1" s="1209"/>
      <c r="J1" s="1209"/>
      <c r="K1" s="1209"/>
      <c r="L1" s="1209"/>
      <c r="M1" s="1209"/>
      <c r="N1" s="1209"/>
    </row>
    <row r="2" spans="1:14" ht="44.25" customHeight="1" x14ac:dyDescent="0.25">
      <c r="A2" s="1147" t="s">
        <v>480</v>
      </c>
      <c r="B2" s="1147"/>
      <c r="C2" s="1147"/>
      <c r="D2" s="1147"/>
      <c r="E2" s="1147"/>
      <c r="F2" s="1147"/>
      <c r="G2" s="1147"/>
      <c r="H2" s="1147"/>
      <c r="I2" s="1147"/>
      <c r="J2" s="1147"/>
      <c r="K2" s="1147"/>
      <c r="L2" s="1147"/>
      <c r="M2" s="1147"/>
      <c r="N2" s="1147"/>
    </row>
    <row r="3" spans="1:14" ht="17.25" customHeight="1" thickBot="1" x14ac:dyDescent="0.3">
      <c r="A3" s="137" t="s">
        <v>79</v>
      </c>
      <c r="B3" s="144"/>
      <c r="C3" s="144"/>
      <c r="D3" s="144"/>
      <c r="E3" s="144"/>
      <c r="F3" s="144"/>
      <c r="G3" s="144"/>
      <c r="H3" s="144"/>
      <c r="I3" s="144"/>
      <c r="J3" s="145"/>
      <c r="K3" s="144"/>
      <c r="L3" s="1191" t="s">
        <v>291</v>
      </c>
      <c r="M3" s="1191"/>
      <c r="N3" s="1191"/>
    </row>
    <row r="4" spans="1:14" ht="26.25" customHeight="1" thickTop="1" thickBot="1" x14ac:dyDescent="0.3">
      <c r="A4" s="1210" t="s">
        <v>66</v>
      </c>
      <c r="B4" s="1212" t="s">
        <v>67</v>
      </c>
      <c r="C4" s="1215" t="s">
        <v>43</v>
      </c>
      <c r="D4" s="1216"/>
      <c r="E4" s="1216"/>
      <c r="F4" s="1216"/>
      <c r="G4" s="1216"/>
      <c r="H4" s="1216" t="s">
        <v>343</v>
      </c>
      <c r="I4" s="1216"/>
      <c r="J4" s="1216"/>
      <c r="K4" s="1216"/>
      <c r="L4" s="1217" t="s">
        <v>53</v>
      </c>
      <c r="M4" s="1181" t="s">
        <v>246</v>
      </c>
      <c r="N4" s="1210" t="s">
        <v>78</v>
      </c>
    </row>
    <row r="5" spans="1:14" ht="22.5" customHeight="1" thickTop="1" thickBot="1" x14ac:dyDescent="0.3">
      <c r="A5" s="1176"/>
      <c r="B5" s="1213"/>
      <c r="C5" s="1220" t="s">
        <v>393</v>
      </c>
      <c r="D5" s="1221"/>
      <c r="E5" s="1221"/>
      <c r="F5" s="1221"/>
      <c r="G5" s="1221"/>
      <c r="H5" s="1221" t="s">
        <v>344</v>
      </c>
      <c r="I5" s="1221"/>
      <c r="J5" s="1221"/>
      <c r="K5" s="1221"/>
      <c r="L5" s="1218"/>
      <c r="M5" s="1182"/>
      <c r="N5" s="1176"/>
    </row>
    <row r="6" spans="1:14" ht="63.75" customHeight="1" thickTop="1" thickBot="1" x14ac:dyDescent="0.3">
      <c r="A6" s="1176"/>
      <c r="B6" s="1213"/>
      <c r="C6" s="177" t="s">
        <v>282</v>
      </c>
      <c r="D6" s="177" t="s">
        <v>60</v>
      </c>
      <c r="E6" s="177" t="s">
        <v>61</v>
      </c>
      <c r="F6" s="177" t="s">
        <v>59</v>
      </c>
      <c r="G6" s="177" t="s">
        <v>123</v>
      </c>
      <c r="H6" s="177" t="s">
        <v>162</v>
      </c>
      <c r="I6" s="177" t="s">
        <v>29</v>
      </c>
      <c r="J6" s="177" t="s">
        <v>30</v>
      </c>
      <c r="K6" s="177" t="s">
        <v>124</v>
      </c>
      <c r="L6" s="1219"/>
      <c r="M6" s="1182"/>
      <c r="N6" s="1176"/>
    </row>
    <row r="7" spans="1:14" ht="101.25" customHeight="1" thickTop="1" thickBot="1" x14ac:dyDescent="0.3">
      <c r="A7" s="1211"/>
      <c r="B7" s="1214"/>
      <c r="C7" s="134" t="s">
        <v>333</v>
      </c>
      <c r="D7" s="134" t="s">
        <v>334</v>
      </c>
      <c r="E7" s="134" t="s">
        <v>335</v>
      </c>
      <c r="F7" s="134" t="s">
        <v>336</v>
      </c>
      <c r="G7" s="134" t="s">
        <v>337</v>
      </c>
      <c r="H7" s="134" t="s">
        <v>338</v>
      </c>
      <c r="I7" s="134" t="s">
        <v>339</v>
      </c>
      <c r="J7" s="134" t="s">
        <v>340</v>
      </c>
      <c r="K7" s="134" t="s">
        <v>341</v>
      </c>
      <c r="L7" s="134" t="s">
        <v>342</v>
      </c>
      <c r="M7" s="1183"/>
      <c r="N7" s="1211"/>
    </row>
    <row r="8" spans="1:14" ht="27.95" customHeight="1" thickTop="1" x14ac:dyDescent="0.25">
      <c r="A8" s="1158" t="s">
        <v>512</v>
      </c>
      <c r="B8" s="178" t="s">
        <v>57</v>
      </c>
      <c r="C8" s="154">
        <v>285.25429874980989</v>
      </c>
      <c r="D8" s="154">
        <v>257.85096124124038</v>
      </c>
      <c r="E8" s="154">
        <v>204.04218489149383</v>
      </c>
      <c r="F8" s="154">
        <v>26.860772798923687</v>
      </c>
      <c r="G8" s="154">
        <v>15.5763547161514</v>
      </c>
      <c r="H8" s="179">
        <v>138.48360565975759</v>
      </c>
      <c r="I8" s="180">
        <v>4.819022371502375</v>
      </c>
      <c r="J8" s="180">
        <v>45.553346937670561</v>
      </c>
      <c r="K8" s="154">
        <v>47.834614506054031</v>
      </c>
      <c r="L8" s="154">
        <v>57.351634652151283</v>
      </c>
      <c r="M8" s="181" t="s">
        <v>278</v>
      </c>
      <c r="N8" s="1161" t="s">
        <v>134</v>
      </c>
    </row>
    <row r="9" spans="1:14" ht="27.95" customHeight="1" x14ac:dyDescent="0.25">
      <c r="A9" s="1159"/>
      <c r="B9" s="173" t="s">
        <v>55</v>
      </c>
      <c r="C9" s="155">
        <v>304.09693808381138</v>
      </c>
      <c r="D9" s="155">
        <v>232.62951997366733</v>
      </c>
      <c r="E9" s="155">
        <v>100.94347274879459</v>
      </c>
      <c r="F9" s="155">
        <v>14.826504314802087</v>
      </c>
      <c r="G9" s="155">
        <v>29.032709788805406</v>
      </c>
      <c r="H9" s="155">
        <v>241.50974589676176</v>
      </c>
      <c r="I9" s="155">
        <v>12.573041659650372</v>
      </c>
      <c r="J9" s="155">
        <v>61.353934441866492</v>
      </c>
      <c r="K9" s="155">
        <v>6.7780908148469532</v>
      </c>
      <c r="L9" s="155">
        <v>66.054445052589728</v>
      </c>
      <c r="M9" s="167" t="s">
        <v>279</v>
      </c>
      <c r="N9" s="1162"/>
    </row>
    <row r="10" spans="1:14" ht="27.95" customHeight="1" x14ac:dyDescent="0.25">
      <c r="A10" s="1159"/>
      <c r="B10" s="168" t="s">
        <v>31</v>
      </c>
      <c r="C10" s="156">
        <v>382.32487625229908</v>
      </c>
      <c r="D10" s="156">
        <v>454.70811990228719</v>
      </c>
      <c r="E10" s="156">
        <v>175.69826763443203</v>
      </c>
      <c r="F10" s="156">
        <v>0</v>
      </c>
      <c r="G10" s="156">
        <v>26.991338996736449</v>
      </c>
      <c r="H10" s="156">
        <v>160.10926775919253</v>
      </c>
      <c r="I10" s="156">
        <v>17.994225997824298</v>
      </c>
      <c r="J10" s="156">
        <v>54.37570498720028</v>
      </c>
      <c r="K10" s="156">
        <v>359.88451995648592</v>
      </c>
      <c r="L10" s="156">
        <v>87.86880217981107</v>
      </c>
      <c r="M10" s="169" t="s">
        <v>280</v>
      </c>
      <c r="N10" s="1162"/>
    </row>
    <row r="11" spans="1:14" ht="27.95" customHeight="1" thickBot="1" x14ac:dyDescent="0.3">
      <c r="A11" s="1159"/>
      <c r="B11" s="174" t="s">
        <v>450</v>
      </c>
      <c r="C11" s="157">
        <v>467.80804551604041</v>
      </c>
      <c r="D11" s="157">
        <v>146.90342922694003</v>
      </c>
      <c r="E11" s="157">
        <v>147.02794061982195</v>
      </c>
      <c r="F11" s="157">
        <v>0</v>
      </c>
      <c r="G11" s="157">
        <v>0</v>
      </c>
      <c r="H11" s="157">
        <v>63.825113660632894</v>
      </c>
      <c r="I11" s="157">
        <v>0</v>
      </c>
      <c r="J11" s="157">
        <v>28.447660687754528</v>
      </c>
      <c r="K11" s="157">
        <v>145.36253243736314</v>
      </c>
      <c r="L11" s="157">
        <v>68.03730869622224</v>
      </c>
      <c r="M11" s="170" t="s">
        <v>280</v>
      </c>
      <c r="N11" s="1162"/>
    </row>
    <row r="12" spans="1:14" ht="27.95" customHeight="1" thickBot="1" x14ac:dyDescent="0.3">
      <c r="A12" s="1160"/>
      <c r="B12" s="171" t="s">
        <v>21</v>
      </c>
      <c r="C12" s="158">
        <v>287.67567568466296</v>
      </c>
      <c r="D12" s="158">
        <v>260.95201433142256</v>
      </c>
      <c r="E12" s="158">
        <v>203.38471850431341</v>
      </c>
      <c r="F12" s="158">
        <v>26.332504543321257</v>
      </c>
      <c r="G12" s="158">
        <v>15.711487035247663</v>
      </c>
      <c r="H12" s="158">
        <v>140.87866382225741</v>
      </c>
      <c r="I12" s="158">
        <v>5.0374155926773234</v>
      </c>
      <c r="J12" s="158">
        <v>45.866599762815504</v>
      </c>
      <c r="K12" s="158">
        <v>53.41366718691782</v>
      </c>
      <c r="L12" s="158">
        <v>58.108202439788613</v>
      </c>
      <c r="M12" s="214" t="s">
        <v>33</v>
      </c>
      <c r="N12" s="1193"/>
    </row>
    <row r="13" spans="1:14" ht="27.95" customHeight="1" thickTop="1" x14ac:dyDescent="0.25">
      <c r="A13" s="1160" t="s">
        <v>469</v>
      </c>
      <c r="B13" s="178" t="s">
        <v>57</v>
      </c>
      <c r="C13" s="154">
        <v>152.5594435613591</v>
      </c>
      <c r="D13" s="154">
        <v>192.69701308735011</v>
      </c>
      <c r="E13" s="154">
        <v>126.5030458898668</v>
      </c>
      <c r="F13" s="154">
        <v>13.413135099440746</v>
      </c>
      <c r="G13" s="154">
        <v>10.716969631095832</v>
      </c>
      <c r="H13" s="179">
        <v>84.918757916762274</v>
      </c>
      <c r="I13" s="180">
        <v>2.5036738830707153</v>
      </c>
      <c r="J13" s="180">
        <v>49.328269180048814</v>
      </c>
      <c r="K13" s="154">
        <v>11.26658664806725</v>
      </c>
      <c r="L13" s="154">
        <v>49.243628453870549</v>
      </c>
      <c r="M13" s="181" t="s">
        <v>278</v>
      </c>
      <c r="N13" s="1198"/>
    </row>
    <row r="14" spans="1:14" ht="27.95" customHeight="1" x14ac:dyDescent="0.25">
      <c r="A14" s="1160"/>
      <c r="B14" s="173" t="s">
        <v>55</v>
      </c>
      <c r="C14" s="155">
        <v>287.99799433727657</v>
      </c>
      <c r="D14" s="155">
        <v>226.45148263445188</v>
      </c>
      <c r="E14" s="155">
        <v>197.60292506934726</v>
      </c>
      <c r="F14" s="155">
        <v>7.7962446304011888</v>
      </c>
      <c r="G14" s="155">
        <v>29.667802837044686</v>
      </c>
      <c r="H14" s="155">
        <v>79.141537781703292</v>
      </c>
      <c r="I14" s="155">
        <v>6.3248895661220406</v>
      </c>
      <c r="J14" s="155">
        <v>73.226458566336348</v>
      </c>
      <c r="K14" s="155">
        <v>21.433939555521562</v>
      </c>
      <c r="L14" s="155">
        <v>59.824774951367154</v>
      </c>
      <c r="M14" s="167" t="s">
        <v>279</v>
      </c>
      <c r="N14" s="1199"/>
    </row>
    <row r="15" spans="1:14" ht="27.95" customHeight="1" x14ac:dyDescent="0.25">
      <c r="A15" s="1160"/>
      <c r="B15" s="168" t="s">
        <v>31</v>
      </c>
      <c r="C15" s="156">
        <v>1500</v>
      </c>
      <c r="D15" s="156">
        <v>1800</v>
      </c>
      <c r="E15" s="156">
        <v>0</v>
      </c>
      <c r="F15" s="156">
        <v>0</v>
      </c>
      <c r="G15" s="156">
        <v>0</v>
      </c>
      <c r="H15" s="156">
        <v>180</v>
      </c>
      <c r="I15" s="156">
        <v>0</v>
      </c>
      <c r="J15" s="156">
        <v>50</v>
      </c>
      <c r="K15" s="156">
        <v>7200</v>
      </c>
      <c r="L15" s="156">
        <v>350</v>
      </c>
      <c r="M15" s="169" t="s">
        <v>280</v>
      </c>
      <c r="N15" s="1199"/>
    </row>
    <row r="16" spans="1:14" ht="27.95" customHeight="1" thickBot="1" x14ac:dyDescent="0.3">
      <c r="A16" s="1160"/>
      <c r="B16" s="174" t="s">
        <v>450</v>
      </c>
      <c r="C16" s="157">
        <v>0</v>
      </c>
      <c r="D16" s="157">
        <v>0</v>
      </c>
      <c r="E16" s="157">
        <v>0</v>
      </c>
      <c r="F16" s="157">
        <v>0</v>
      </c>
      <c r="G16" s="157">
        <v>0</v>
      </c>
      <c r="H16" s="157">
        <v>0</v>
      </c>
      <c r="I16" s="157">
        <v>0</v>
      </c>
      <c r="J16" s="157">
        <v>0</v>
      </c>
      <c r="K16" s="157">
        <v>0</v>
      </c>
      <c r="L16" s="157">
        <v>0</v>
      </c>
      <c r="M16" s="170" t="s">
        <v>280</v>
      </c>
      <c r="N16" s="1199"/>
    </row>
    <row r="17" spans="1:14" ht="27.95" customHeight="1" thickBot="1" x14ac:dyDescent="0.3">
      <c r="A17" s="1192"/>
      <c r="B17" s="171" t="s">
        <v>21</v>
      </c>
      <c r="C17" s="158">
        <v>154.3009319554927</v>
      </c>
      <c r="D17" s="158">
        <v>194.53499760056428</v>
      </c>
      <c r="E17" s="158">
        <v>126.0843529001113</v>
      </c>
      <c r="F17" s="158">
        <v>13.343881090887981</v>
      </c>
      <c r="G17" s="158">
        <v>10.661636325273664</v>
      </c>
      <c r="H17" s="158">
        <v>85.046739678411811</v>
      </c>
      <c r="I17" s="158">
        <v>2.4907470429825427</v>
      </c>
      <c r="J17" s="158">
        <v>49.238239860921873</v>
      </c>
      <c r="K17" s="158">
        <v>21.325117421595035</v>
      </c>
      <c r="L17" s="158">
        <v>49.670122625809334</v>
      </c>
      <c r="M17" s="214" t="s">
        <v>33</v>
      </c>
      <c r="N17" s="1200"/>
    </row>
    <row r="18" spans="1:14" ht="27.95" customHeight="1" x14ac:dyDescent="0.25">
      <c r="A18" s="1202" t="s">
        <v>446</v>
      </c>
      <c r="B18" s="172" t="s">
        <v>57</v>
      </c>
      <c r="C18" s="159">
        <v>571.36260054799368</v>
      </c>
      <c r="D18" s="159">
        <v>561.20921888437681</v>
      </c>
      <c r="E18" s="159">
        <v>368.93541941725982</v>
      </c>
      <c r="F18" s="159">
        <v>47.691332364933572</v>
      </c>
      <c r="G18" s="159">
        <v>34.591172197139556</v>
      </c>
      <c r="H18" s="159">
        <v>258.76496915594032</v>
      </c>
      <c r="I18" s="159">
        <v>2.9574213747480056</v>
      </c>
      <c r="J18" s="159">
        <v>73.593518394844892</v>
      </c>
      <c r="K18" s="159">
        <v>59.819966113905927</v>
      </c>
      <c r="L18" s="159">
        <v>130.98206855716899</v>
      </c>
      <c r="M18" s="182" t="s">
        <v>278</v>
      </c>
      <c r="N18" s="1207" t="s">
        <v>453</v>
      </c>
    </row>
    <row r="19" spans="1:14" ht="27.95" customHeight="1" x14ac:dyDescent="0.25">
      <c r="A19" s="1203"/>
      <c r="B19" s="173" t="s">
        <v>55</v>
      </c>
      <c r="C19" s="155">
        <v>940.12342758123236</v>
      </c>
      <c r="D19" s="155">
        <v>508.10066510037711</v>
      </c>
      <c r="E19" s="155">
        <v>385.44507219338823</v>
      </c>
      <c r="F19" s="155">
        <v>96.748723152749903</v>
      </c>
      <c r="G19" s="155">
        <v>68.486377723897633</v>
      </c>
      <c r="H19" s="155">
        <v>339.83353509586419</v>
      </c>
      <c r="I19" s="155">
        <v>6.5663596792796621</v>
      </c>
      <c r="J19" s="155">
        <v>176.36118498725932</v>
      </c>
      <c r="K19" s="155">
        <v>13.529878570336038</v>
      </c>
      <c r="L19" s="155">
        <v>137.04364123460471</v>
      </c>
      <c r="M19" s="167" t="s">
        <v>279</v>
      </c>
      <c r="N19" s="1163"/>
    </row>
    <row r="20" spans="1:14" ht="27.95" customHeight="1" x14ac:dyDescent="0.25">
      <c r="A20" s="1203"/>
      <c r="B20" s="168" t="s">
        <v>31</v>
      </c>
      <c r="C20" s="155">
        <v>417.07249132421828</v>
      </c>
      <c r="D20" s="155">
        <v>285.50002903800475</v>
      </c>
      <c r="E20" s="155">
        <v>198.26746966387498</v>
      </c>
      <c r="F20" s="155">
        <v>55.929924940839342</v>
      </c>
      <c r="G20" s="155">
        <v>5.2865497708046867</v>
      </c>
      <c r="H20" s="155">
        <v>97.632413900873814</v>
      </c>
      <c r="I20" s="155">
        <v>3.3568283573869744</v>
      </c>
      <c r="J20" s="155">
        <v>30.798605571863817</v>
      </c>
      <c r="K20" s="155">
        <v>221.46371112536394</v>
      </c>
      <c r="L20" s="155">
        <v>69.519159102068372</v>
      </c>
      <c r="M20" s="169" t="s">
        <v>280</v>
      </c>
      <c r="N20" s="1163"/>
    </row>
    <row r="21" spans="1:14" ht="27.95" customHeight="1" thickBot="1" x14ac:dyDescent="0.3">
      <c r="A21" s="1203"/>
      <c r="B21" s="174" t="s">
        <v>450</v>
      </c>
      <c r="C21" s="157">
        <v>514.71110315656847</v>
      </c>
      <c r="D21" s="157">
        <v>395.09444458648983</v>
      </c>
      <c r="E21" s="157">
        <v>239.81111082702029</v>
      </c>
      <c r="F21" s="157">
        <v>35.661112105428948</v>
      </c>
      <c r="G21" s="157">
        <v>0</v>
      </c>
      <c r="H21" s="157">
        <v>56.79166560132613</v>
      </c>
      <c r="I21" s="157">
        <v>0</v>
      </c>
      <c r="J21" s="157">
        <v>0</v>
      </c>
      <c r="K21" s="157">
        <v>0</v>
      </c>
      <c r="L21" s="157">
        <v>46.170000255681728</v>
      </c>
      <c r="M21" s="170" t="s">
        <v>280</v>
      </c>
      <c r="N21" s="1163"/>
    </row>
    <row r="22" spans="1:14" ht="27.95" customHeight="1" thickBot="1" x14ac:dyDescent="0.3">
      <c r="A22" s="1204"/>
      <c r="B22" s="171" t="s">
        <v>21</v>
      </c>
      <c r="C22" s="158">
        <v>556.78588124981388</v>
      </c>
      <c r="D22" s="158">
        <v>534.98315279241035</v>
      </c>
      <c r="E22" s="158">
        <v>353.33610085485105</v>
      </c>
      <c r="F22" s="158">
        <v>48.782029219215566</v>
      </c>
      <c r="G22" s="158">
        <v>32.002582937307203</v>
      </c>
      <c r="H22" s="158">
        <v>246.96932422176292</v>
      </c>
      <c r="I22" s="158">
        <v>2.9780618558258847</v>
      </c>
      <c r="J22" s="158">
        <v>69.875387968306754</v>
      </c>
      <c r="K22" s="158">
        <v>74.710373954432129</v>
      </c>
      <c r="L22" s="158">
        <v>125.24617044630517</v>
      </c>
      <c r="M22" s="214" t="s">
        <v>33</v>
      </c>
      <c r="N22" s="1193"/>
    </row>
    <row r="23" spans="1:14" ht="27.95" customHeight="1" x14ac:dyDescent="0.25">
      <c r="A23" s="1202" t="s">
        <v>1</v>
      </c>
      <c r="B23" s="172" t="s">
        <v>54</v>
      </c>
      <c r="C23" s="159">
        <v>551.71450367791169</v>
      </c>
      <c r="D23" s="159">
        <v>565.44561202137413</v>
      </c>
      <c r="E23" s="159">
        <v>354.47325741931587</v>
      </c>
      <c r="F23" s="159">
        <v>29.747100296219518</v>
      </c>
      <c r="G23" s="159">
        <v>50.38392589923442</v>
      </c>
      <c r="H23" s="159">
        <v>253.7193915578448</v>
      </c>
      <c r="I23" s="159">
        <v>3.1965975289830864</v>
      </c>
      <c r="J23" s="159">
        <v>74.871078661883118</v>
      </c>
      <c r="K23" s="159">
        <v>52.925066833770771</v>
      </c>
      <c r="L23" s="159">
        <v>85.604168597518509</v>
      </c>
      <c r="M23" s="182" t="s">
        <v>278</v>
      </c>
      <c r="N23" s="1207" t="s">
        <v>135</v>
      </c>
    </row>
    <row r="24" spans="1:14" ht="27.95" customHeight="1" x14ac:dyDescent="0.25">
      <c r="A24" s="1203"/>
      <c r="B24" s="173" t="s">
        <v>55</v>
      </c>
      <c r="C24" s="155">
        <v>522.43013316631823</v>
      </c>
      <c r="D24" s="155">
        <v>524.24203904221258</v>
      </c>
      <c r="E24" s="155">
        <v>150.9879240879296</v>
      </c>
      <c r="F24" s="155">
        <v>17.056803371249554</v>
      </c>
      <c r="G24" s="155">
        <v>135.9443485110065</v>
      </c>
      <c r="H24" s="155">
        <v>258.12706540173247</v>
      </c>
      <c r="I24" s="155">
        <v>18.859139177446249</v>
      </c>
      <c r="J24" s="155">
        <v>43.525648266822934</v>
      </c>
      <c r="K24" s="155">
        <v>73.252563956856918</v>
      </c>
      <c r="L24" s="155">
        <v>103.17616120113023</v>
      </c>
      <c r="M24" s="167" t="s">
        <v>279</v>
      </c>
      <c r="N24" s="1163"/>
    </row>
    <row r="25" spans="1:14" ht="27.95" customHeight="1" x14ac:dyDescent="0.25">
      <c r="A25" s="1203"/>
      <c r="B25" s="168" t="s">
        <v>31</v>
      </c>
      <c r="C25" s="156">
        <v>634.99325281030372</v>
      </c>
      <c r="D25" s="156">
        <v>865.18408972077384</v>
      </c>
      <c r="E25" s="156">
        <v>355.54627159519947</v>
      </c>
      <c r="F25" s="156">
        <v>42.990373098409741</v>
      </c>
      <c r="G25" s="156">
        <v>60.525181337978843</v>
      </c>
      <c r="H25" s="156">
        <v>320.44588203870165</v>
      </c>
      <c r="I25" s="156">
        <v>2.1516077257396793</v>
      </c>
      <c r="J25" s="156">
        <v>48.701296375125189</v>
      </c>
      <c r="K25" s="156">
        <v>110.73641216162113</v>
      </c>
      <c r="L25" s="156">
        <v>208.00806578910425</v>
      </c>
      <c r="M25" s="169" t="s">
        <v>280</v>
      </c>
      <c r="N25" s="1163"/>
    </row>
    <row r="26" spans="1:14" ht="27.95" customHeight="1" thickBot="1" x14ac:dyDescent="0.3">
      <c r="A26" s="1203"/>
      <c r="B26" s="174" t="s">
        <v>450</v>
      </c>
      <c r="C26" s="157">
        <v>243.25355729026614</v>
      </c>
      <c r="D26" s="157">
        <v>605.06662117496717</v>
      </c>
      <c r="E26" s="157">
        <v>163.37719627168715</v>
      </c>
      <c r="F26" s="157">
        <v>29.432716979111355</v>
      </c>
      <c r="G26" s="157">
        <v>141.86700151543852</v>
      </c>
      <c r="H26" s="157">
        <v>690.52895273777926</v>
      </c>
      <c r="I26" s="157">
        <v>17.240095427852211</v>
      </c>
      <c r="J26" s="157">
        <v>78.176556978177018</v>
      </c>
      <c r="K26" s="157">
        <v>25.521697876554907</v>
      </c>
      <c r="L26" s="157">
        <v>64.086615600288425</v>
      </c>
      <c r="M26" s="170" t="s">
        <v>280</v>
      </c>
      <c r="N26" s="1163"/>
    </row>
    <row r="27" spans="1:14" ht="27.95" customHeight="1" thickBot="1" x14ac:dyDescent="0.3">
      <c r="A27" s="1204"/>
      <c r="B27" s="171" t="s">
        <v>21</v>
      </c>
      <c r="C27" s="158">
        <v>591.57002607191191</v>
      </c>
      <c r="D27" s="158">
        <v>711.9135042195594</v>
      </c>
      <c r="E27" s="158">
        <v>353.25328059726928</v>
      </c>
      <c r="F27" s="158">
        <v>35.90159318727455</v>
      </c>
      <c r="G27" s="158">
        <v>55.786905240175777</v>
      </c>
      <c r="H27" s="158">
        <v>286.51118010689902</v>
      </c>
      <c r="I27" s="158">
        <v>2.7778826690562637</v>
      </c>
      <c r="J27" s="158">
        <v>61.61215024415884</v>
      </c>
      <c r="K27" s="158">
        <v>81.166596152765848</v>
      </c>
      <c r="L27" s="158">
        <v>145.78829353013637</v>
      </c>
      <c r="M27" s="214" t="s">
        <v>33</v>
      </c>
      <c r="N27" s="1163"/>
    </row>
    <row r="28" spans="1:14" ht="27.95" customHeight="1" x14ac:dyDescent="0.25">
      <c r="A28" s="1205" t="s">
        <v>474</v>
      </c>
      <c r="B28" s="183" t="s">
        <v>57</v>
      </c>
      <c r="C28" s="184">
        <v>465.58435170895569</v>
      </c>
      <c r="D28" s="184">
        <v>465.67923877174076</v>
      </c>
      <c r="E28" s="184">
        <v>306.47812453761088</v>
      </c>
      <c r="F28" s="184">
        <v>32.25531413530134</v>
      </c>
      <c r="G28" s="184">
        <v>35.572445438151505</v>
      </c>
      <c r="H28" s="184">
        <v>215.90472531090487</v>
      </c>
      <c r="I28" s="184">
        <v>3.4735978117928115</v>
      </c>
      <c r="J28" s="184">
        <v>65.849793893606957</v>
      </c>
      <c r="K28" s="184">
        <v>50.472353573755633</v>
      </c>
      <c r="L28" s="184">
        <v>87.343500754966882</v>
      </c>
      <c r="M28" s="182" t="s">
        <v>278</v>
      </c>
      <c r="N28" s="1195" t="s">
        <v>281</v>
      </c>
    </row>
    <row r="29" spans="1:14" ht="27.95" customHeight="1" x14ac:dyDescent="0.25">
      <c r="A29" s="1205"/>
      <c r="B29" s="173" t="s">
        <v>55</v>
      </c>
      <c r="C29" s="185">
        <v>628.90994468872168</v>
      </c>
      <c r="D29" s="185">
        <v>416.92932534311194</v>
      </c>
      <c r="E29" s="185">
        <v>245.23045507115205</v>
      </c>
      <c r="F29" s="185">
        <v>50.487359352199618</v>
      </c>
      <c r="G29" s="185">
        <v>69.964643013215579</v>
      </c>
      <c r="H29" s="185">
        <v>273.28470280609588</v>
      </c>
      <c r="I29" s="185">
        <v>10.763817514991677</v>
      </c>
      <c r="J29" s="185">
        <v>108.77736302186398</v>
      </c>
      <c r="K29" s="185">
        <v>25.763010557012251</v>
      </c>
      <c r="L29" s="185">
        <v>104.72002049012929</v>
      </c>
      <c r="M29" s="167" t="s">
        <v>279</v>
      </c>
      <c r="N29" s="1196"/>
    </row>
    <row r="30" spans="1:14" ht="27.95" customHeight="1" x14ac:dyDescent="0.25">
      <c r="A30" s="1205"/>
      <c r="B30" s="186" t="s">
        <v>31</v>
      </c>
      <c r="C30" s="185">
        <v>621.88513079552331</v>
      </c>
      <c r="D30" s="185">
        <v>832.49336540702723</v>
      </c>
      <c r="E30" s="185">
        <v>345.91763483581622</v>
      </c>
      <c r="F30" s="185">
        <v>43.22840419174247</v>
      </c>
      <c r="G30" s="185">
        <v>57.432944962721429</v>
      </c>
      <c r="H30" s="185">
        <v>307.75885425102399</v>
      </c>
      <c r="I30" s="185">
        <v>2.3596045726037911</v>
      </c>
      <c r="J30" s="185">
        <v>47.857787986467436</v>
      </c>
      <c r="K30" s="185">
        <v>119.99767291139175</v>
      </c>
      <c r="L30" s="185">
        <v>199.97592573724012</v>
      </c>
      <c r="M30" s="169" t="s">
        <v>280</v>
      </c>
      <c r="N30" s="1196"/>
    </row>
    <row r="31" spans="1:14" ht="27.95" customHeight="1" thickBot="1" x14ac:dyDescent="0.3">
      <c r="A31" s="1205"/>
      <c r="B31" s="187" t="s">
        <v>450</v>
      </c>
      <c r="C31" s="175">
        <v>277.25372917110639</v>
      </c>
      <c r="D31" s="175">
        <v>547.92353873036188</v>
      </c>
      <c r="E31" s="175">
        <v>164.32239344020817</v>
      </c>
      <c r="F31" s="175">
        <v>26.462919918044463</v>
      </c>
      <c r="G31" s="175">
        <v>121.44035183601588</v>
      </c>
      <c r="H31" s="175">
        <v>600.04321271723779</v>
      </c>
      <c r="I31" s="175">
        <v>14.757788859145116</v>
      </c>
      <c r="J31" s="175">
        <v>70.004808509093195</v>
      </c>
      <c r="K31" s="175">
        <v>37.608037445298237</v>
      </c>
      <c r="L31" s="175">
        <v>63.877884019604707</v>
      </c>
      <c r="M31" s="176" t="s">
        <v>280</v>
      </c>
      <c r="N31" s="1196"/>
    </row>
    <row r="32" spans="1:14" ht="27.95" customHeight="1" thickTop="1" thickBot="1" x14ac:dyDescent="0.3">
      <c r="A32" s="1206"/>
      <c r="B32" s="141" t="s">
        <v>21</v>
      </c>
      <c r="C32" s="188">
        <v>514.95621889202846</v>
      </c>
      <c r="D32" s="188">
        <v>581.92145139567776</v>
      </c>
      <c r="E32" s="188">
        <v>318.02433234856937</v>
      </c>
      <c r="F32" s="188">
        <v>35.586268328716301</v>
      </c>
      <c r="G32" s="188">
        <v>42.825140846693522</v>
      </c>
      <c r="H32" s="188">
        <v>246.06503663704407</v>
      </c>
      <c r="I32" s="188">
        <v>3.1690183716146723</v>
      </c>
      <c r="J32" s="188">
        <v>59.941651121689567</v>
      </c>
      <c r="K32" s="188">
        <v>72.634671172387257</v>
      </c>
      <c r="L32" s="188">
        <v>123.21977460548574</v>
      </c>
      <c r="M32" s="143" t="s">
        <v>33</v>
      </c>
      <c r="N32" s="1208"/>
    </row>
    <row r="33" spans="1:15" ht="15" customHeight="1" thickTop="1" x14ac:dyDescent="0.25">
      <c r="A33" s="6"/>
      <c r="B33" s="5"/>
      <c r="C33" s="4"/>
      <c r="D33" s="4"/>
      <c r="E33" s="4"/>
      <c r="F33" s="4"/>
      <c r="G33" s="4"/>
      <c r="H33" s="4"/>
      <c r="I33" s="4"/>
      <c r="J33" s="4"/>
      <c r="K33" s="4"/>
      <c r="L33" s="4"/>
    </row>
    <row r="37" spans="1:15" ht="15" customHeight="1" x14ac:dyDescent="0.25">
      <c r="O37" s="82"/>
    </row>
    <row r="38" spans="1:15" ht="14.25" customHeight="1" x14ac:dyDescent="0.25">
      <c r="O38" s="82"/>
    </row>
    <row r="39" spans="1:15" ht="14.25" customHeight="1" x14ac:dyDescent="0.25">
      <c r="O39" s="82"/>
    </row>
    <row r="40" spans="1:15" ht="14.25" customHeight="1" x14ac:dyDescent="0.25">
      <c r="O40" s="82"/>
    </row>
    <row r="41" spans="1:15" ht="14.25" customHeight="1" x14ac:dyDescent="0.25">
      <c r="O41" s="82"/>
    </row>
    <row r="42" spans="1:15" ht="15" customHeight="1" x14ac:dyDescent="0.25">
      <c r="O42" s="82"/>
    </row>
    <row r="43" spans="1:15" ht="14.25" customHeight="1" x14ac:dyDescent="0.25">
      <c r="O43" s="82"/>
    </row>
    <row r="44" spans="1:15" ht="14.25" customHeight="1" x14ac:dyDescent="0.25">
      <c r="O44" s="82"/>
    </row>
    <row r="45" spans="1:15" ht="14.25" customHeight="1" x14ac:dyDescent="0.25">
      <c r="O45" s="82"/>
    </row>
    <row r="46" spans="1:15" ht="14.25" customHeight="1" x14ac:dyDescent="0.25">
      <c r="O46" s="82"/>
    </row>
    <row r="47" spans="1:15" ht="15" customHeight="1" x14ac:dyDescent="0.25">
      <c r="O47" s="82"/>
    </row>
    <row r="48" spans="1:15" x14ac:dyDescent="0.25">
      <c r="O48" s="82"/>
    </row>
    <row r="49" spans="15:15" x14ac:dyDescent="0.25">
      <c r="O49" s="82"/>
    </row>
    <row r="50" spans="15:15" x14ac:dyDescent="0.25">
      <c r="O50" s="82"/>
    </row>
    <row r="51" spans="15:15" x14ac:dyDescent="0.25">
      <c r="O51" s="82"/>
    </row>
    <row r="52" spans="15:15" x14ac:dyDescent="0.25">
      <c r="O52" s="82"/>
    </row>
    <row r="53" spans="15:15" x14ac:dyDescent="0.25">
      <c r="O53" s="82"/>
    </row>
    <row r="54" spans="15:15" x14ac:dyDescent="0.25">
      <c r="O54" s="82"/>
    </row>
    <row r="55" spans="15:15" x14ac:dyDescent="0.25">
      <c r="O55" s="82"/>
    </row>
    <row r="56" spans="15:15" x14ac:dyDescent="0.25">
      <c r="O56" s="82"/>
    </row>
    <row r="57" spans="15:15" x14ac:dyDescent="0.25">
      <c r="O57" s="82"/>
    </row>
    <row r="58" spans="15:15" x14ac:dyDescent="0.25">
      <c r="O58" s="82"/>
    </row>
    <row r="59" spans="15:15" x14ac:dyDescent="0.25">
      <c r="O59" s="82"/>
    </row>
    <row r="60" spans="15:15" x14ac:dyDescent="0.25">
      <c r="O60" s="82"/>
    </row>
    <row r="61" spans="15:15" x14ac:dyDescent="0.25">
      <c r="O61" s="82"/>
    </row>
    <row r="62" spans="15:15" x14ac:dyDescent="0.25">
      <c r="O62" s="82"/>
    </row>
    <row r="63" spans="15:15" x14ac:dyDescent="0.25">
      <c r="O63" s="82"/>
    </row>
    <row r="64" spans="15:15" x14ac:dyDescent="0.25">
      <c r="O64" s="82"/>
    </row>
    <row r="65" spans="15:15" x14ac:dyDescent="0.25">
      <c r="O65" s="82"/>
    </row>
    <row r="66" spans="15:15" x14ac:dyDescent="0.25">
      <c r="O66" s="82"/>
    </row>
    <row r="67" spans="15:15" x14ac:dyDescent="0.25">
      <c r="O67" s="82"/>
    </row>
    <row r="68" spans="15:15" x14ac:dyDescent="0.25">
      <c r="O68" s="82"/>
    </row>
    <row r="69" spans="15:15" x14ac:dyDescent="0.25">
      <c r="O69" s="82"/>
    </row>
    <row r="70" spans="15:15" x14ac:dyDescent="0.25">
      <c r="O70" s="82"/>
    </row>
    <row r="71" spans="15:15" x14ac:dyDescent="0.25">
      <c r="O71" s="82"/>
    </row>
    <row r="72" spans="15:15" x14ac:dyDescent="0.25">
      <c r="O72" s="82"/>
    </row>
    <row r="73" spans="15:15" x14ac:dyDescent="0.25">
      <c r="O73" s="82"/>
    </row>
    <row r="74" spans="15:15" x14ac:dyDescent="0.25">
      <c r="O74" s="82"/>
    </row>
    <row r="75" spans="15:15" x14ac:dyDescent="0.25">
      <c r="O75" s="82"/>
    </row>
    <row r="76" spans="15:15" x14ac:dyDescent="0.25">
      <c r="O76" s="82"/>
    </row>
    <row r="77" spans="15:15" x14ac:dyDescent="0.25">
      <c r="O77" s="82"/>
    </row>
    <row r="78" spans="15:15" x14ac:dyDescent="0.25">
      <c r="O78" s="82"/>
    </row>
    <row r="79" spans="15:15" x14ac:dyDescent="0.25">
      <c r="O79" s="82"/>
    </row>
    <row r="80" spans="15:15" x14ac:dyDescent="0.25">
      <c r="O80" s="82"/>
    </row>
    <row r="81" spans="15:15" x14ac:dyDescent="0.25">
      <c r="O81" s="82"/>
    </row>
    <row r="82" spans="15:15" x14ac:dyDescent="0.25">
      <c r="O82" s="82"/>
    </row>
    <row r="83" spans="15:15" x14ac:dyDescent="0.25">
      <c r="O83" s="82"/>
    </row>
    <row r="84" spans="15:15" x14ac:dyDescent="0.25">
      <c r="O84" s="82"/>
    </row>
    <row r="85" spans="15:15" x14ac:dyDescent="0.25">
      <c r="O85" s="82"/>
    </row>
    <row r="86" spans="15:15" x14ac:dyDescent="0.25">
      <c r="O86" s="82"/>
    </row>
    <row r="87" spans="15:15" x14ac:dyDescent="0.25">
      <c r="O87" s="82"/>
    </row>
    <row r="88" spans="15:15" x14ac:dyDescent="0.25">
      <c r="O88" s="82"/>
    </row>
    <row r="89" spans="15:15" x14ac:dyDescent="0.25">
      <c r="O89" s="82"/>
    </row>
    <row r="90" spans="15:15" x14ac:dyDescent="0.25">
      <c r="O90" s="82"/>
    </row>
    <row r="91" spans="15:15" x14ac:dyDescent="0.25">
      <c r="O91" s="82"/>
    </row>
    <row r="92" spans="15:15" x14ac:dyDescent="0.25">
      <c r="O92" s="82"/>
    </row>
    <row r="93" spans="15:15" x14ac:dyDescent="0.25">
      <c r="O93" s="82"/>
    </row>
  </sheetData>
  <mergeCells count="22">
    <mergeCell ref="A13:A17"/>
    <mergeCell ref="N13:N17"/>
    <mergeCell ref="A1:N1"/>
    <mergeCell ref="A2:N2"/>
    <mergeCell ref="L3:N3"/>
    <mergeCell ref="N8:N12"/>
    <mergeCell ref="A4:A7"/>
    <mergeCell ref="B4:B7"/>
    <mergeCell ref="M4:M7"/>
    <mergeCell ref="N4:N7"/>
    <mergeCell ref="A8:A12"/>
    <mergeCell ref="C4:G4"/>
    <mergeCell ref="H4:K4"/>
    <mergeCell ref="L4:L6"/>
    <mergeCell ref="C5:G5"/>
    <mergeCell ref="H5:K5"/>
    <mergeCell ref="A23:A27"/>
    <mergeCell ref="A28:A32"/>
    <mergeCell ref="N18:N22"/>
    <mergeCell ref="N23:N27"/>
    <mergeCell ref="N28:N32"/>
    <mergeCell ref="A18:A22"/>
  </mergeCells>
  <printOptions horizontalCentered="1"/>
  <pageMargins left="0.25" right="0.25" top="0.66" bottom="0.75" header="0.3" footer="0.3"/>
  <pageSetup paperSize="9" scale="50" orientation="landscape" r:id="rId1"/>
  <headerFooter>
    <oddFooter>&amp;C&amp;"-,Bold"&amp;14 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98"/>
  <sheetViews>
    <sheetView rightToLeft="1" view="pageBreakPreview" topLeftCell="A25" zoomScale="60" workbookViewId="0">
      <selection activeCell="H5" sqref="H5:K5"/>
    </sheetView>
  </sheetViews>
  <sheetFormatPr defaultRowHeight="15" x14ac:dyDescent="0.25"/>
  <cols>
    <col min="1" max="1" width="17.5703125" customWidth="1"/>
    <col min="2" max="2" width="14.7109375" customWidth="1"/>
    <col min="3" max="3" width="24.42578125" customWidth="1"/>
    <col min="4" max="4" width="30.5703125" customWidth="1"/>
    <col min="5" max="5" width="31.140625" customWidth="1"/>
    <col min="6" max="6" width="14.140625" customWidth="1"/>
    <col min="7" max="7" width="14.5703125" customWidth="1"/>
    <col min="8" max="8" width="25.140625" customWidth="1"/>
    <col min="9" max="10" width="15.140625" customWidth="1"/>
    <col min="11" max="11" width="14" customWidth="1"/>
    <col min="12" max="12" width="13.140625" customWidth="1"/>
    <col min="13" max="13" width="28.140625" customWidth="1"/>
    <col min="14" max="14" width="26.85546875" customWidth="1"/>
  </cols>
  <sheetData>
    <row r="1" spans="1:14" ht="29.25" customHeight="1" x14ac:dyDescent="0.25">
      <c r="A1" s="1209" t="s">
        <v>581</v>
      </c>
      <c r="B1" s="1209"/>
      <c r="C1" s="1209"/>
      <c r="D1" s="1209"/>
      <c r="E1" s="1209"/>
      <c r="F1" s="1209"/>
      <c r="G1" s="1209"/>
      <c r="H1" s="1209"/>
      <c r="I1" s="1209"/>
      <c r="J1" s="1209"/>
      <c r="K1" s="1209"/>
      <c r="L1" s="1209"/>
      <c r="M1" s="1209"/>
      <c r="N1" s="1209"/>
    </row>
    <row r="2" spans="1:14" ht="44.25" customHeight="1" x14ac:dyDescent="0.25">
      <c r="A2" s="1147" t="s">
        <v>582</v>
      </c>
      <c r="B2" s="1147"/>
      <c r="C2" s="1147"/>
      <c r="D2" s="1147"/>
      <c r="E2" s="1147"/>
      <c r="F2" s="1147"/>
      <c r="G2" s="1147"/>
      <c r="H2" s="1147"/>
      <c r="I2" s="1147"/>
      <c r="J2" s="1147"/>
      <c r="K2" s="1147"/>
      <c r="L2" s="1147"/>
      <c r="M2" s="1147"/>
      <c r="N2" s="1147"/>
    </row>
    <row r="3" spans="1:14" ht="17.25" customHeight="1" thickBot="1" x14ac:dyDescent="0.3">
      <c r="A3" s="137" t="s">
        <v>79</v>
      </c>
      <c r="B3" s="144"/>
      <c r="C3" s="144"/>
      <c r="D3" s="144"/>
      <c r="E3" s="144"/>
      <c r="F3" s="144"/>
      <c r="G3" s="144"/>
      <c r="H3" s="144"/>
      <c r="I3" s="144"/>
      <c r="J3" s="145"/>
      <c r="K3" s="144"/>
      <c r="L3" s="1191" t="s">
        <v>291</v>
      </c>
      <c r="M3" s="1191"/>
      <c r="N3" s="1191"/>
    </row>
    <row r="4" spans="1:14" ht="26.25" customHeight="1" thickTop="1" thickBot="1" x14ac:dyDescent="0.3">
      <c r="A4" s="1210" t="s">
        <v>66</v>
      </c>
      <c r="B4" s="1222" t="s">
        <v>67</v>
      </c>
      <c r="C4" s="1215" t="s">
        <v>43</v>
      </c>
      <c r="D4" s="1216"/>
      <c r="E4" s="1216"/>
      <c r="F4" s="1216"/>
      <c r="G4" s="1216"/>
      <c r="H4" s="1216" t="s">
        <v>343</v>
      </c>
      <c r="I4" s="1216"/>
      <c r="J4" s="1216"/>
      <c r="K4" s="1216"/>
      <c r="L4" s="1217" t="s">
        <v>53</v>
      </c>
      <c r="M4" s="1225" t="s">
        <v>246</v>
      </c>
      <c r="N4" s="1210" t="s">
        <v>78</v>
      </c>
    </row>
    <row r="5" spans="1:14" ht="22.5" customHeight="1" thickTop="1" thickBot="1" x14ac:dyDescent="0.3">
      <c r="A5" s="1176"/>
      <c r="B5" s="1223"/>
      <c r="C5" s="1220" t="s">
        <v>393</v>
      </c>
      <c r="D5" s="1221"/>
      <c r="E5" s="1221"/>
      <c r="F5" s="1221"/>
      <c r="G5" s="1221"/>
      <c r="H5" s="1221" t="s">
        <v>344</v>
      </c>
      <c r="I5" s="1221"/>
      <c r="J5" s="1221"/>
      <c r="K5" s="1221"/>
      <c r="L5" s="1218"/>
      <c r="M5" s="1226"/>
      <c r="N5" s="1176"/>
    </row>
    <row r="6" spans="1:14" ht="63.75" customHeight="1" thickTop="1" thickBot="1" x14ac:dyDescent="0.3">
      <c r="A6" s="1176"/>
      <c r="B6" s="1223"/>
      <c r="C6" s="177" t="s">
        <v>282</v>
      </c>
      <c r="D6" s="177" t="s">
        <v>60</v>
      </c>
      <c r="E6" s="177" t="s">
        <v>61</v>
      </c>
      <c r="F6" s="177" t="s">
        <v>59</v>
      </c>
      <c r="G6" s="177" t="s">
        <v>123</v>
      </c>
      <c r="H6" s="177" t="s">
        <v>162</v>
      </c>
      <c r="I6" s="177" t="s">
        <v>29</v>
      </c>
      <c r="J6" s="177" t="s">
        <v>30</v>
      </c>
      <c r="K6" s="177" t="s">
        <v>124</v>
      </c>
      <c r="L6" s="1219"/>
      <c r="M6" s="1226"/>
      <c r="N6" s="1176"/>
    </row>
    <row r="7" spans="1:14" ht="101.25" customHeight="1" thickTop="1" thickBot="1" x14ac:dyDescent="0.3">
      <c r="A7" s="1211"/>
      <c r="B7" s="1224"/>
      <c r="C7" s="635" t="s">
        <v>333</v>
      </c>
      <c r="D7" s="635" t="s">
        <v>334</v>
      </c>
      <c r="E7" s="635" t="s">
        <v>335</v>
      </c>
      <c r="F7" s="635" t="s">
        <v>336</v>
      </c>
      <c r="G7" s="635" t="s">
        <v>337</v>
      </c>
      <c r="H7" s="635" t="s">
        <v>338</v>
      </c>
      <c r="I7" s="635" t="s">
        <v>339</v>
      </c>
      <c r="J7" s="635" t="s">
        <v>340</v>
      </c>
      <c r="K7" s="635" t="s">
        <v>341</v>
      </c>
      <c r="L7" s="635" t="s">
        <v>342</v>
      </c>
      <c r="M7" s="1227"/>
      <c r="N7" s="1211"/>
    </row>
    <row r="8" spans="1:14" ht="23.1" customHeight="1" thickTop="1" x14ac:dyDescent="0.25">
      <c r="A8" s="1158" t="s">
        <v>513</v>
      </c>
      <c r="B8" s="178" t="s">
        <v>57</v>
      </c>
      <c r="C8" s="1083">
        <v>238.18272600361806</v>
      </c>
      <c r="D8" s="1083">
        <v>223.21943206207061</v>
      </c>
      <c r="E8" s="1083">
        <v>164.23754038342295</v>
      </c>
      <c r="F8" s="1083">
        <v>21.103701536870904</v>
      </c>
      <c r="G8" s="1083">
        <v>16.488740264662429</v>
      </c>
      <c r="H8" s="1084">
        <v>119.70700871363012</v>
      </c>
      <c r="I8" s="1085">
        <v>3.5610747508803966</v>
      </c>
      <c r="J8" s="1085">
        <v>43.832736758149828</v>
      </c>
      <c r="K8" s="1083">
        <v>37.54467346393951</v>
      </c>
      <c r="L8" s="1083">
        <v>53.893106504752922</v>
      </c>
      <c r="M8" s="181" t="s">
        <v>544</v>
      </c>
      <c r="N8" s="1161" t="s">
        <v>540</v>
      </c>
    </row>
    <row r="9" spans="1:14" ht="23.1" customHeight="1" x14ac:dyDescent="0.25">
      <c r="A9" s="1159"/>
      <c r="B9" s="173" t="s">
        <v>55</v>
      </c>
      <c r="C9" s="1086">
        <v>194.76385109631235</v>
      </c>
      <c r="D9" s="1086">
        <v>176.03009647941008</v>
      </c>
      <c r="E9" s="1086">
        <v>67.657423443707103</v>
      </c>
      <c r="F9" s="1086">
        <v>9.7500003005453486</v>
      </c>
      <c r="G9" s="1086">
        <v>28.968099917689138</v>
      </c>
      <c r="H9" s="1086">
        <v>164.40970934281404</v>
      </c>
      <c r="I9" s="1086">
        <v>7.1040023179408571</v>
      </c>
      <c r="J9" s="1086">
        <v>44.08351347283191</v>
      </c>
      <c r="K9" s="1086">
        <v>4.2646945885703111</v>
      </c>
      <c r="L9" s="1086">
        <v>57.035916519637674</v>
      </c>
      <c r="M9" s="167" t="s">
        <v>547</v>
      </c>
      <c r="N9" s="1162"/>
    </row>
    <row r="10" spans="1:14" ht="23.1" customHeight="1" x14ac:dyDescent="0.25">
      <c r="A10" s="1159"/>
      <c r="B10" s="168" t="s">
        <v>31</v>
      </c>
      <c r="C10" s="1087">
        <v>281.55854207501102</v>
      </c>
      <c r="D10" s="1087">
        <v>363.90917433827451</v>
      </c>
      <c r="E10" s="1087">
        <v>137.22334015931688</v>
      </c>
      <c r="F10" s="1087">
        <v>1.3976777483297431</v>
      </c>
      <c r="G10" s="1087">
        <v>23.731218407353982</v>
      </c>
      <c r="H10" s="1087">
        <v>131.53389167157744</v>
      </c>
      <c r="I10" s="1087">
        <v>12.676037337827399</v>
      </c>
      <c r="J10" s="1087">
        <v>41.100335481448973</v>
      </c>
      <c r="K10" s="1087">
        <v>255.26784394196022</v>
      </c>
      <c r="L10" s="1087">
        <v>74.405461526957239</v>
      </c>
      <c r="M10" s="169" t="s">
        <v>545</v>
      </c>
      <c r="N10" s="1162"/>
    </row>
    <row r="11" spans="1:14" ht="23.1" customHeight="1" x14ac:dyDescent="0.25">
      <c r="A11" s="1159"/>
      <c r="B11" s="663" t="s">
        <v>450</v>
      </c>
      <c r="C11" s="1088">
        <v>205.74670333777846</v>
      </c>
      <c r="D11" s="1088">
        <v>167.07661196738346</v>
      </c>
      <c r="E11" s="1088">
        <v>66.816031298247282</v>
      </c>
      <c r="F11" s="1088">
        <v>7.8333930484849015</v>
      </c>
      <c r="G11" s="1088">
        <v>47.000358290909389</v>
      </c>
      <c r="H11" s="1088">
        <v>35.50901688203966</v>
      </c>
      <c r="I11" s="1088">
        <v>0</v>
      </c>
      <c r="J11" s="1088">
        <v>58.279360341125368</v>
      </c>
      <c r="K11" s="1088">
        <v>50.064289082562134</v>
      </c>
      <c r="L11" s="1088">
        <v>48.288552175078408</v>
      </c>
      <c r="M11" s="664" t="s">
        <v>280</v>
      </c>
      <c r="N11" s="1162"/>
    </row>
    <row r="12" spans="1:14" ht="23.1" customHeight="1" thickBot="1" x14ac:dyDescent="0.3">
      <c r="A12" s="1159"/>
      <c r="B12" s="168" t="s">
        <v>508</v>
      </c>
      <c r="C12" s="1087">
        <v>0</v>
      </c>
      <c r="D12" s="1087">
        <v>39.105604537184256</v>
      </c>
      <c r="E12" s="1087">
        <v>5.3631465154271929</v>
      </c>
      <c r="F12" s="1087">
        <v>0</v>
      </c>
      <c r="G12" s="1087">
        <v>0</v>
      </c>
      <c r="H12" s="1087">
        <v>15.419046231853175</v>
      </c>
      <c r="I12" s="1087">
        <v>0</v>
      </c>
      <c r="J12" s="1087">
        <v>13.407866288567977</v>
      </c>
      <c r="K12" s="1087">
        <v>0</v>
      </c>
      <c r="L12" s="1087">
        <v>39.273706969145614</v>
      </c>
      <c r="M12" s="169" t="s">
        <v>543</v>
      </c>
      <c r="N12" s="1162"/>
    </row>
    <row r="13" spans="1:14" ht="23.1" customHeight="1" thickBot="1" x14ac:dyDescent="0.3">
      <c r="A13" s="1160"/>
      <c r="B13" s="654" t="s">
        <v>506</v>
      </c>
      <c r="C13" s="1089">
        <v>239.11272618288956</v>
      </c>
      <c r="D13" s="1089">
        <v>225.37039043237343</v>
      </c>
      <c r="E13" s="1089">
        <v>163.20947757339394</v>
      </c>
      <c r="F13" s="1089">
        <v>20.806073739947873</v>
      </c>
      <c r="G13" s="1089">
        <v>16.444400333019356</v>
      </c>
      <c r="H13" s="1089">
        <v>121.52576987289011</v>
      </c>
      <c r="I13" s="1089">
        <v>3.7082568955152855</v>
      </c>
      <c r="J13" s="1089">
        <v>43.729377935922948</v>
      </c>
      <c r="K13" s="1089">
        <v>41.503570315715429</v>
      </c>
      <c r="L13" s="1089">
        <v>54.388166291008609</v>
      </c>
      <c r="M13" s="214" t="s">
        <v>546</v>
      </c>
      <c r="N13" s="1193"/>
    </row>
    <row r="14" spans="1:14" ht="23.1" customHeight="1" x14ac:dyDescent="0.25">
      <c r="A14" s="1188" t="s">
        <v>469</v>
      </c>
      <c r="B14" s="655" t="s">
        <v>57</v>
      </c>
      <c r="C14" s="1090">
        <v>154.34125115429981</v>
      </c>
      <c r="D14" s="1090">
        <v>194.82245354003052</v>
      </c>
      <c r="E14" s="1090">
        <v>126.33576274953121</v>
      </c>
      <c r="F14" s="1090">
        <v>13.395398045400684</v>
      </c>
      <c r="G14" s="1090">
        <v>10.702797890627762</v>
      </c>
      <c r="H14" s="1091">
        <v>85.044489978396186</v>
      </c>
      <c r="I14" s="1092">
        <v>2.5003631135426749</v>
      </c>
      <c r="J14" s="1092">
        <v>49.329157453056254</v>
      </c>
      <c r="K14" s="1090">
        <v>20.772712701887425</v>
      </c>
      <c r="L14" s="1090">
        <v>49.641338010619016</v>
      </c>
      <c r="M14" s="667" t="s">
        <v>544</v>
      </c>
      <c r="N14" s="1190" t="s">
        <v>541</v>
      </c>
    </row>
    <row r="15" spans="1:14" ht="23.1" customHeight="1" x14ac:dyDescent="0.25">
      <c r="A15" s="1160"/>
      <c r="B15" s="173" t="s">
        <v>55</v>
      </c>
      <c r="C15" s="1086">
        <v>287.99799433727668</v>
      </c>
      <c r="D15" s="1086">
        <v>226.45148263445182</v>
      </c>
      <c r="E15" s="1086">
        <v>197.60292506934726</v>
      </c>
      <c r="F15" s="1086">
        <v>7.7962446304011879</v>
      </c>
      <c r="G15" s="1086">
        <v>29.667802837044682</v>
      </c>
      <c r="H15" s="1087">
        <v>79.141537781703278</v>
      </c>
      <c r="I15" s="1093">
        <v>6.3248895661220397</v>
      </c>
      <c r="J15" s="1093">
        <v>73.226458566336376</v>
      </c>
      <c r="K15" s="1086">
        <v>21.433939555521555</v>
      </c>
      <c r="L15" s="1086">
        <v>59.824774951367154</v>
      </c>
      <c r="M15" s="167" t="s">
        <v>547</v>
      </c>
      <c r="N15" s="1163"/>
    </row>
    <row r="16" spans="1:14" ht="23.1" customHeight="1" x14ac:dyDescent="0.25">
      <c r="A16" s="1160"/>
      <c r="B16" s="168" t="s">
        <v>31</v>
      </c>
      <c r="C16" s="1086">
        <v>0</v>
      </c>
      <c r="D16" s="1086">
        <v>0</v>
      </c>
      <c r="E16" s="1086">
        <v>0</v>
      </c>
      <c r="F16" s="1086">
        <v>0</v>
      </c>
      <c r="G16" s="1086">
        <v>0</v>
      </c>
      <c r="H16" s="1087">
        <v>0</v>
      </c>
      <c r="I16" s="1093">
        <v>0</v>
      </c>
      <c r="J16" s="1093">
        <v>0</v>
      </c>
      <c r="K16" s="1086">
        <v>0</v>
      </c>
      <c r="L16" s="1086">
        <v>0</v>
      </c>
      <c r="M16" s="169" t="s">
        <v>545</v>
      </c>
      <c r="N16" s="1163"/>
    </row>
    <row r="17" spans="1:14" ht="23.1" customHeight="1" x14ac:dyDescent="0.25">
      <c r="A17" s="1160"/>
      <c r="B17" s="663" t="s">
        <v>450</v>
      </c>
      <c r="C17" s="1086">
        <v>0</v>
      </c>
      <c r="D17" s="1086">
        <v>0</v>
      </c>
      <c r="E17" s="1086">
        <v>0</v>
      </c>
      <c r="F17" s="1086">
        <v>0</v>
      </c>
      <c r="G17" s="1086">
        <v>0</v>
      </c>
      <c r="H17" s="1087">
        <v>0</v>
      </c>
      <c r="I17" s="1093">
        <v>0</v>
      </c>
      <c r="J17" s="1093">
        <v>0</v>
      </c>
      <c r="K17" s="1086">
        <v>0</v>
      </c>
      <c r="L17" s="1086">
        <v>0</v>
      </c>
      <c r="M17" s="169" t="s">
        <v>280</v>
      </c>
      <c r="N17" s="1163"/>
    </row>
    <row r="18" spans="1:14" ht="23.1" customHeight="1" thickBot="1" x14ac:dyDescent="0.3">
      <c r="A18" s="1160"/>
      <c r="B18" s="668" t="s">
        <v>508</v>
      </c>
      <c r="C18" s="1094">
        <v>0</v>
      </c>
      <c r="D18" s="1094">
        <v>0</v>
      </c>
      <c r="E18" s="1094">
        <v>0</v>
      </c>
      <c r="F18" s="1094">
        <v>0</v>
      </c>
      <c r="G18" s="1094">
        <v>0</v>
      </c>
      <c r="H18" s="1095">
        <v>0</v>
      </c>
      <c r="I18" s="1096">
        <v>0</v>
      </c>
      <c r="J18" s="1096">
        <v>0</v>
      </c>
      <c r="K18" s="1094">
        <v>0</v>
      </c>
      <c r="L18" s="1094">
        <v>0</v>
      </c>
      <c r="M18" s="170" t="s">
        <v>543</v>
      </c>
      <c r="N18" s="1163"/>
    </row>
    <row r="19" spans="1:14" ht="23.1" customHeight="1" thickBot="1" x14ac:dyDescent="0.3">
      <c r="A19" s="1192"/>
      <c r="B19" s="657" t="s">
        <v>506</v>
      </c>
      <c r="C19" s="1097">
        <v>154.30093195549273</v>
      </c>
      <c r="D19" s="1097">
        <v>194.53499760056422</v>
      </c>
      <c r="E19" s="1097">
        <v>126.08435290011128</v>
      </c>
      <c r="F19" s="1097">
        <v>13.343881090887985</v>
      </c>
      <c r="G19" s="1097">
        <v>10.661636325273649</v>
      </c>
      <c r="H19" s="1097">
        <v>85.046739678411598</v>
      </c>
      <c r="I19" s="1097">
        <v>2.4907470429825413</v>
      </c>
      <c r="J19" s="1097">
        <v>49.238239860921801</v>
      </c>
      <c r="K19" s="1097">
        <v>21.325117421595067</v>
      </c>
      <c r="L19" s="1097">
        <v>49.670122625809313</v>
      </c>
      <c r="M19" s="214" t="s">
        <v>546</v>
      </c>
      <c r="N19" s="1193"/>
    </row>
    <row r="20" spans="1:14" ht="23.1" customHeight="1" x14ac:dyDescent="0.25">
      <c r="A20" s="1228" t="s">
        <v>446</v>
      </c>
      <c r="B20" s="655" t="s">
        <v>57</v>
      </c>
      <c r="C20" s="1090">
        <v>565.891240561578</v>
      </c>
      <c r="D20" s="1090">
        <v>561.60079611336801</v>
      </c>
      <c r="E20" s="1090">
        <v>353.62851155186843</v>
      </c>
      <c r="F20" s="1090">
        <v>42.999603691222632</v>
      </c>
      <c r="G20" s="1090">
        <v>31.988007316419726</v>
      </c>
      <c r="H20" s="1090">
        <v>248.54258819041632</v>
      </c>
      <c r="I20" s="1090">
        <v>2.6288806455354625</v>
      </c>
      <c r="J20" s="1090">
        <v>66.844515650970266</v>
      </c>
      <c r="K20" s="1090">
        <v>82.945214810673747</v>
      </c>
      <c r="L20" s="1090">
        <v>157.28582435397823</v>
      </c>
      <c r="M20" s="667" t="s">
        <v>544</v>
      </c>
      <c r="N20" s="1207" t="s">
        <v>453</v>
      </c>
    </row>
    <row r="21" spans="1:14" ht="23.1" customHeight="1" x14ac:dyDescent="0.25">
      <c r="A21" s="1203"/>
      <c r="B21" s="173" t="s">
        <v>55</v>
      </c>
      <c r="C21" s="1086">
        <v>710.78482692572823</v>
      </c>
      <c r="D21" s="1086">
        <v>439.58469550775129</v>
      </c>
      <c r="E21" s="1086">
        <v>287.82882331993812</v>
      </c>
      <c r="F21" s="1086">
        <v>70.395251773452188</v>
      </c>
      <c r="G21" s="1086">
        <v>53.001459443290756</v>
      </c>
      <c r="H21" s="1086">
        <v>263.98398448045998</v>
      </c>
      <c r="I21" s="1086">
        <v>4.6359682925380703</v>
      </c>
      <c r="J21" s="1086">
        <v>128.28647783535845</v>
      </c>
      <c r="K21" s="1086">
        <v>10.376623983799393</v>
      </c>
      <c r="L21" s="1086">
        <v>143.41465398624038</v>
      </c>
      <c r="M21" s="167" t="s">
        <v>547</v>
      </c>
      <c r="N21" s="1163"/>
    </row>
    <row r="22" spans="1:14" ht="23.1" customHeight="1" x14ac:dyDescent="0.25">
      <c r="A22" s="1203"/>
      <c r="B22" s="168" t="s">
        <v>31</v>
      </c>
      <c r="C22" s="1086">
        <v>417.07249132421845</v>
      </c>
      <c r="D22" s="1086">
        <v>285.50002903800487</v>
      </c>
      <c r="E22" s="1086">
        <v>198.26746966387495</v>
      </c>
      <c r="F22" s="1086">
        <v>55.929924940839342</v>
      </c>
      <c r="G22" s="1086">
        <v>5.2865497708046911</v>
      </c>
      <c r="H22" s="1086">
        <v>97.632413900873829</v>
      </c>
      <c r="I22" s="1086">
        <v>3.3568283573869739</v>
      </c>
      <c r="J22" s="1086">
        <v>30.798605571863824</v>
      </c>
      <c r="K22" s="1086">
        <v>221.46371112536349</v>
      </c>
      <c r="L22" s="1086">
        <v>69.519159102068315</v>
      </c>
      <c r="M22" s="169" t="s">
        <v>545</v>
      </c>
      <c r="N22" s="1163"/>
    </row>
    <row r="23" spans="1:14" ht="23.1" customHeight="1" x14ac:dyDescent="0.25">
      <c r="A23" s="1203"/>
      <c r="B23" s="663" t="s">
        <v>450</v>
      </c>
      <c r="C23" s="1086">
        <v>514.71110315656847</v>
      </c>
      <c r="D23" s="1086">
        <v>395.09444458648983</v>
      </c>
      <c r="E23" s="1086">
        <v>239.81111082702029</v>
      </c>
      <c r="F23" s="1086">
        <v>35.661112105428948</v>
      </c>
      <c r="G23" s="1086">
        <v>0</v>
      </c>
      <c r="H23" s="1086">
        <v>56.79166560132613</v>
      </c>
      <c r="I23" s="1086">
        <v>0</v>
      </c>
      <c r="J23" s="1086">
        <v>0</v>
      </c>
      <c r="K23" s="1086">
        <v>0</v>
      </c>
      <c r="L23" s="1086">
        <v>46.170000255681728</v>
      </c>
      <c r="M23" s="664" t="s">
        <v>280</v>
      </c>
      <c r="N23" s="1163"/>
    </row>
    <row r="24" spans="1:14" ht="23.1" customHeight="1" thickBot="1" x14ac:dyDescent="0.3">
      <c r="A24" s="1203"/>
      <c r="B24" s="668" t="s">
        <v>508</v>
      </c>
      <c r="C24" s="1095">
        <v>0</v>
      </c>
      <c r="D24" s="1095">
        <v>0</v>
      </c>
      <c r="E24" s="1095">
        <v>0</v>
      </c>
      <c r="F24" s="1095">
        <v>0</v>
      </c>
      <c r="G24" s="1095">
        <v>0</v>
      </c>
      <c r="H24" s="1095">
        <v>0</v>
      </c>
      <c r="I24" s="1095">
        <v>0</v>
      </c>
      <c r="J24" s="1095">
        <v>0</v>
      </c>
      <c r="K24" s="1095">
        <v>0</v>
      </c>
      <c r="L24" s="1095">
        <v>0</v>
      </c>
      <c r="M24" s="170" t="s">
        <v>543</v>
      </c>
      <c r="N24" s="1163"/>
    </row>
    <row r="25" spans="1:14" ht="23.1" customHeight="1" thickBot="1" x14ac:dyDescent="0.3">
      <c r="A25" s="1204"/>
      <c r="B25" s="657" t="s">
        <v>506</v>
      </c>
      <c r="C25" s="1097">
        <v>525.02584191936842</v>
      </c>
      <c r="D25" s="1097">
        <v>518.24643611095826</v>
      </c>
      <c r="E25" s="1097">
        <v>323.89799916738463</v>
      </c>
      <c r="F25" s="1097">
        <v>42.340923835053012</v>
      </c>
      <c r="G25" s="1097">
        <v>29.247555384036595</v>
      </c>
      <c r="H25" s="1097">
        <v>225.98186827269231</v>
      </c>
      <c r="I25" s="1097">
        <v>2.5189024381867333</v>
      </c>
      <c r="J25" s="1097">
        <v>61.035456485254848</v>
      </c>
      <c r="K25" s="1097">
        <v>88.985922632843</v>
      </c>
      <c r="L25" s="1097">
        <v>145.64418257779317</v>
      </c>
      <c r="M25" s="214" t="s">
        <v>546</v>
      </c>
      <c r="N25" s="1193"/>
    </row>
    <row r="26" spans="1:14" ht="23.1" customHeight="1" x14ac:dyDescent="0.25">
      <c r="A26" s="1228" t="s">
        <v>1</v>
      </c>
      <c r="B26" s="655" t="s">
        <v>54</v>
      </c>
      <c r="C26" s="1090">
        <v>471.85227303330686</v>
      </c>
      <c r="D26" s="1090">
        <v>499.18079424805239</v>
      </c>
      <c r="E26" s="1090">
        <v>299.12841115828923</v>
      </c>
      <c r="F26" s="1090">
        <v>25.137077262661666</v>
      </c>
      <c r="G26" s="1090">
        <v>44.401445718224174</v>
      </c>
      <c r="H26" s="1090">
        <v>217.12746445612922</v>
      </c>
      <c r="I26" s="1090">
        <v>2.5589225711941905</v>
      </c>
      <c r="J26" s="1090">
        <v>62.493260692255177</v>
      </c>
      <c r="K26" s="1090">
        <v>61.934223992371969</v>
      </c>
      <c r="L26" s="1090">
        <v>81.679802365695323</v>
      </c>
      <c r="M26" s="667" t="s">
        <v>544</v>
      </c>
      <c r="N26" s="1207" t="s">
        <v>135</v>
      </c>
    </row>
    <row r="27" spans="1:14" ht="23.1" customHeight="1" x14ac:dyDescent="0.25">
      <c r="A27" s="1203"/>
      <c r="B27" s="173" t="s">
        <v>55</v>
      </c>
      <c r="C27" s="1086">
        <v>289.30878273867751</v>
      </c>
      <c r="D27" s="1086">
        <v>350.28052699347887</v>
      </c>
      <c r="E27" s="1086">
        <v>100.06277121340621</v>
      </c>
      <c r="F27" s="1086">
        <v>8.8405107370412743</v>
      </c>
      <c r="G27" s="1086">
        <v>75.600920149974826</v>
      </c>
      <c r="H27" s="1086">
        <v>141.51645659200091</v>
      </c>
      <c r="I27" s="1086">
        <v>8.7519411341407878</v>
      </c>
      <c r="J27" s="1086">
        <v>26.536975980947915</v>
      </c>
      <c r="K27" s="1086">
        <v>42.753446839988676</v>
      </c>
      <c r="L27" s="1086">
        <v>79.866898748435133</v>
      </c>
      <c r="M27" s="167" t="s">
        <v>547</v>
      </c>
      <c r="N27" s="1163"/>
    </row>
    <row r="28" spans="1:14" ht="23.1" customHeight="1" x14ac:dyDescent="0.25">
      <c r="A28" s="1203"/>
      <c r="B28" s="168" t="s">
        <v>31</v>
      </c>
      <c r="C28" s="1087">
        <v>620.50992588033955</v>
      </c>
      <c r="D28" s="1087">
        <v>832.33626590958704</v>
      </c>
      <c r="E28" s="1087">
        <v>337.26588518982811</v>
      </c>
      <c r="F28" s="1087">
        <v>39.840958123824016</v>
      </c>
      <c r="G28" s="1087">
        <v>57.711691631436267</v>
      </c>
      <c r="H28" s="1087">
        <v>306.00683318863037</v>
      </c>
      <c r="I28" s="1087">
        <v>1.9906554924461271</v>
      </c>
      <c r="J28" s="1087">
        <v>46.154063875431909</v>
      </c>
      <c r="K28" s="1087">
        <v>119.59819707046114</v>
      </c>
      <c r="L28" s="1087">
        <v>198.94503819839264</v>
      </c>
      <c r="M28" s="169" t="s">
        <v>545</v>
      </c>
      <c r="N28" s="1163"/>
    </row>
    <row r="29" spans="1:14" ht="23.1" customHeight="1" x14ac:dyDescent="0.25">
      <c r="A29" s="1203"/>
      <c r="B29" s="663" t="s">
        <v>450</v>
      </c>
      <c r="C29" s="1088">
        <v>222.18569570347012</v>
      </c>
      <c r="D29" s="1088">
        <v>363.8235333603937</v>
      </c>
      <c r="E29" s="1088">
        <v>131.69943624600901</v>
      </c>
      <c r="F29" s="1088">
        <v>18.253748328062365</v>
      </c>
      <c r="G29" s="1088">
        <v>43.792518096127829</v>
      </c>
      <c r="H29" s="1088">
        <v>188.69010681985637</v>
      </c>
      <c r="I29" s="1088">
        <v>3.2263432040809503</v>
      </c>
      <c r="J29" s="1088">
        <v>26.348767938026647</v>
      </c>
      <c r="K29" s="1088">
        <v>165.46836337023237</v>
      </c>
      <c r="L29" s="1088">
        <v>58.510334211072795</v>
      </c>
      <c r="M29" s="664" t="s">
        <v>280</v>
      </c>
      <c r="N29" s="1163"/>
    </row>
    <row r="30" spans="1:14" ht="23.1" customHeight="1" thickBot="1" x14ac:dyDescent="0.3">
      <c r="A30" s="1203"/>
      <c r="B30" s="174" t="s">
        <v>508</v>
      </c>
      <c r="C30" s="1094">
        <v>138.719163277283</v>
      </c>
      <c r="D30" s="1094">
        <v>78.384251016815114</v>
      </c>
      <c r="E30" s="1094">
        <v>40.548678496436565</v>
      </c>
      <c r="F30" s="1094">
        <v>0</v>
      </c>
      <c r="G30" s="1094">
        <v>80.03028650612481</v>
      </c>
      <c r="H30" s="1094">
        <v>14.938986814476632</v>
      </c>
      <c r="I30" s="1094">
        <v>0</v>
      </c>
      <c r="J30" s="1094">
        <v>0</v>
      </c>
      <c r="K30" s="1094">
        <v>0</v>
      </c>
      <c r="L30" s="1094">
        <v>59.603634380734981</v>
      </c>
      <c r="M30" s="170" t="s">
        <v>543</v>
      </c>
      <c r="N30" s="1163"/>
    </row>
    <row r="31" spans="1:14" ht="23.1" customHeight="1" thickBot="1" x14ac:dyDescent="0.3">
      <c r="A31" s="1204"/>
      <c r="B31" s="657" t="s">
        <v>506</v>
      </c>
      <c r="C31" s="1097">
        <v>533.79914084207405</v>
      </c>
      <c r="D31" s="1097">
        <v>646.1388859438398</v>
      </c>
      <c r="E31" s="1097">
        <v>312.49553032903191</v>
      </c>
      <c r="F31" s="1097">
        <v>31.288828498776407</v>
      </c>
      <c r="G31" s="1097">
        <v>50.585082969849914</v>
      </c>
      <c r="H31" s="1097">
        <v>255.29865782004347</v>
      </c>
      <c r="I31" s="1097">
        <v>2.3560808002191762</v>
      </c>
      <c r="J31" s="1097">
        <v>54.231967623882198</v>
      </c>
      <c r="K31" s="1097">
        <v>87.108814692161374</v>
      </c>
      <c r="L31" s="1097">
        <v>134.25159977110667</v>
      </c>
      <c r="M31" s="214" t="s">
        <v>546</v>
      </c>
      <c r="N31" s="1163"/>
    </row>
    <row r="32" spans="1:14" ht="23.1" customHeight="1" x14ac:dyDescent="0.25">
      <c r="A32" s="1205" t="s">
        <v>474</v>
      </c>
      <c r="B32" s="669" t="s">
        <v>57</v>
      </c>
      <c r="C32" s="1098">
        <v>413.63669283256655</v>
      </c>
      <c r="D32" s="1098">
        <v>423.69016717712532</v>
      </c>
      <c r="E32" s="1098">
        <v>266.16936694962573</v>
      </c>
      <c r="F32" s="1098">
        <v>27.371437827327131</v>
      </c>
      <c r="G32" s="1098">
        <v>32.451350178773055</v>
      </c>
      <c r="H32" s="1098">
        <v>191.14747188487999</v>
      </c>
      <c r="I32" s="1098">
        <v>2.8322755725849302</v>
      </c>
      <c r="J32" s="1098">
        <v>57.841206320480588</v>
      </c>
      <c r="K32" s="1098">
        <v>57.879404955091232</v>
      </c>
      <c r="L32" s="1098">
        <v>89.353357244153315</v>
      </c>
      <c r="M32" s="667" t="s">
        <v>544</v>
      </c>
      <c r="N32" s="1195" t="s">
        <v>548</v>
      </c>
    </row>
    <row r="33" spans="1:15" ht="23.1" customHeight="1" x14ac:dyDescent="0.25">
      <c r="A33" s="1205"/>
      <c r="B33" s="173" t="s">
        <v>55</v>
      </c>
      <c r="C33" s="1099">
        <v>423.66199064774349</v>
      </c>
      <c r="D33" s="1099">
        <v>329.89879196460453</v>
      </c>
      <c r="E33" s="1099">
        <v>168.07312585378537</v>
      </c>
      <c r="F33" s="1099">
        <v>32.413096687358887</v>
      </c>
      <c r="G33" s="1099">
        <v>51.762394884887314</v>
      </c>
      <c r="H33" s="1099">
        <v>190.75417913696961</v>
      </c>
      <c r="I33" s="1099">
        <v>6.6040921949666052</v>
      </c>
      <c r="J33" s="1099">
        <v>72.583539504556185</v>
      </c>
      <c r="K33" s="1099">
        <v>18.797304295470553</v>
      </c>
      <c r="L33" s="1099">
        <v>96.677957375313696</v>
      </c>
      <c r="M33" s="167" t="s">
        <v>547</v>
      </c>
      <c r="N33" s="1196"/>
    </row>
    <row r="34" spans="1:15" ht="23.1" customHeight="1" x14ac:dyDescent="0.25">
      <c r="A34" s="1205"/>
      <c r="B34" s="186" t="s">
        <v>31</v>
      </c>
      <c r="C34" s="1099">
        <v>606.90783479167487</v>
      </c>
      <c r="D34" s="1099">
        <v>801.21246371086158</v>
      </c>
      <c r="E34" s="1099">
        <v>328.35982293889469</v>
      </c>
      <c r="F34" s="1099">
        <v>40.115068514673872</v>
      </c>
      <c r="G34" s="1099">
        <v>54.862105829667428</v>
      </c>
      <c r="H34" s="1099">
        <v>294.19639598893787</v>
      </c>
      <c r="I34" s="1099">
        <v>2.1853100557309526</v>
      </c>
      <c r="J34" s="1099">
        <v>45.379602256845644</v>
      </c>
      <c r="K34" s="1099">
        <v>125.99073036175479</v>
      </c>
      <c r="L34" s="1099">
        <v>191.41065543408715</v>
      </c>
      <c r="M34" s="169" t="s">
        <v>545</v>
      </c>
      <c r="N34" s="1196"/>
    </row>
    <row r="35" spans="1:15" ht="23.1" customHeight="1" x14ac:dyDescent="0.25">
      <c r="A35" s="1205"/>
      <c r="B35" s="670" t="s">
        <v>450</v>
      </c>
      <c r="C35" s="1088">
        <v>223.02302754752048</v>
      </c>
      <c r="D35" s="1088">
        <v>349.11151750510385</v>
      </c>
      <c r="E35" s="1088">
        <v>127.54483231936868</v>
      </c>
      <c r="F35" s="1088">
        <v>17.586830958010324</v>
      </c>
      <c r="G35" s="1088">
        <v>43.723857494338297</v>
      </c>
      <c r="H35" s="1088">
        <v>176.12202569280461</v>
      </c>
      <c r="I35" s="1088">
        <v>2.9584354110282018</v>
      </c>
      <c r="J35" s="1088">
        <v>28.584775773606825</v>
      </c>
      <c r="K35" s="1088">
        <v>155.52861361113168</v>
      </c>
      <c r="L35" s="1088">
        <v>57.646440331936638</v>
      </c>
      <c r="M35" s="664" t="s">
        <v>280</v>
      </c>
      <c r="N35" s="1196"/>
    </row>
    <row r="36" spans="1:15" ht="23.1" customHeight="1" thickBot="1" x14ac:dyDescent="0.3">
      <c r="A36" s="1205"/>
      <c r="B36" s="187" t="s">
        <v>508</v>
      </c>
      <c r="C36" s="1100">
        <v>66.325972247349426</v>
      </c>
      <c r="D36" s="1100">
        <v>57.885954380514661</v>
      </c>
      <c r="E36" s="1100">
        <v>22.186450250440622</v>
      </c>
      <c r="F36" s="1100">
        <v>0</v>
      </c>
      <c r="G36" s="1100">
        <v>38.264983988855434</v>
      </c>
      <c r="H36" s="1100">
        <v>15.189514804170399</v>
      </c>
      <c r="I36" s="1100">
        <v>0</v>
      </c>
      <c r="J36" s="1100">
        <v>6.9971459068846791</v>
      </c>
      <c r="K36" s="1100">
        <v>0</v>
      </c>
      <c r="L36" s="1100">
        <v>48.994081353154904</v>
      </c>
      <c r="M36" s="176" t="s">
        <v>543</v>
      </c>
      <c r="N36" s="1196"/>
    </row>
    <row r="37" spans="1:15" ht="23.1" customHeight="1" thickTop="1" thickBot="1" x14ac:dyDescent="0.3">
      <c r="A37" s="1229"/>
      <c r="B37" s="671" t="s">
        <v>506</v>
      </c>
      <c r="C37" s="1101">
        <v>462.81044338781061</v>
      </c>
      <c r="D37" s="1101">
        <v>527.90521907852383</v>
      </c>
      <c r="E37" s="1101">
        <v>279.57216938194733</v>
      </c>
      <c r="F37" s="1101">
        <v>30.601459551053175</v>
      </c>
      <c r="G37" s="1101">
        <v>38.919811942092785</v>
      </c>
      <c r="H37" s="1101">
        <v>218.66415391843711</v>
      </c>
      <c r="I37" s="1101">
        <v>2.6399858150380378</v>
      </c>
      <c r="J37" s="1101">
        <v>53.300338579084233</v>
      </c>
      <c r="K37" s="1101">
        <v>76.416949518193846</v>
      </c>
      <c r="L37" s="1101">
        <v>118.17537354990166</v>
      </c>
      <c r="M37" s="153" t="s">
        <v>546</v>
      </c>
      <c r="N37" s="1208"/>
    </row>
    <row r="38" spans="1:15" ht="15" customHeight="1" thickTop="1" x14ac:dyDescent="0.25">
      <c r="A38" s="6"/>
      <c r="B38" s="23"/>
      <c r="C38" s="4"/>
      <c r="D38" s="4"/>
      <c r="E38" s="4"/>
      <c r="F38" s="4"/>
      <c r="G38" s="4"/>
      <c r="H38" s="4"/>
      <c r="I38" s="4"/>
      <c r="J38" s="4"/>
      <c r="K38" s="4"/>
      <c r="L38" s="4"/>
    </row>
    <row r="42" spans="1:15" ht="15" customHeight="1" x14ac:dyDescent="0.25">
      <c r="O42" s="82"/>
    </row>
    <row r="43" spans="1:15" ht="14.25" customHeight="1" x14ac:dyDescent="0.25">
      <c r="O43" s="82"/>
    </row>
    <row r="44" spans="1:15" ht="14.25" customHeight="1" x14ac:dyDescent="0.25">
      <c r="O44" s="82"/>
    </row>
    <row r="45" spans="1:15" ht="14.25" customHeight="1" x14ac:dyDescent="0.25">
      <c r="O45" s="82"/>
    </row>
    <row r="46" spans="1:15" ht="14.25" customHeight="1" x14ac:dyDescent="0.25">
      <c r="O46" s="82"/>
    </row>
    <row r="47" spans="1:15" ht="15" customHeight="1" x14ac:dyDescent="0.25">
      <c r="O47" s="82"/>
    </row>
    <row r="48" spans="1:15" ht="14.25" customHeight="1" x14ac:dyDescent="0.25">
      <c r="O48" s="82"/>
    </row>
    <row r="49" spans="15:15" ht="14.25" customHeight="1" x14ac:dyDescent="0.25">
      <c r="O49" s="82"/>
    </row>
    <row r="50" spans="15:15" ht="14.25" customHeight="1" x14ac:dyDescent="0.25">
      <c r="O50" s="82"/>
    </row>
    <row r="51" spans="15:15" ht="14.25" customHeight="1" x14ac:dyDescent="0.25">
      <c r="O51" s="82"/>
    </row>
    <row r="52" spans="15:15" ht="15" customHeight="1" x14ac:dyDescent="0.25">
      <c r="O52" s="82"/>
    </row>
    <row r="53" spans="15:15" x14ac:dyDescent="0.25">
      <c r="O53" s="82"/>
    </row>
    <row r="54" spans="15:15" x14ac:dyDescent="0.25">
      <c r="O54" s="82"/>
    </row>
    <row r="55" spans="15:15" x14ac:dyDescent="0.25">
      <c r="O55" s="82"/>
    </row>
    <row r="56" spans="15:15" x14ac:dyDescent="0.25">
      <c r="O56" s="82"/>
    </row>
    <row r="57" spans="15:15" x14ac:dyDescent="0.25">
      <c r="O57" s="82"/>
    </row>
    <row r="58" spans="15:15" x14ac:dyDescent="0.25">
      <c r="O58" s="82"/>
    </row>
    <row r="59" spans="15:15" x14ac:dyDescent="0.25">
      <c r="O59" s="82"/>
    </row>
    <row r="60" spans="15:15" x14ac:dyDescent="0.25">
      <c r="O60" s="82"/>
    </row>
    <row r="61" spans="15:15" x14ac:dyDescent="0.25">
      <c r="O61" s="82"/>
    </row>
    <row r="62" spans="15:15" x14ac:dyDescent="0.25">
      <c r="O62" s="82"/>
    </row>
    <row r="63" spans="15:15" x14ac:dyDescent="0.25">
      <c r="O63" s="82"/>
    </row>
    <row r="64" spans="15:15" x14ac:dyDescent="0.25">
      <c r="O64" s="82"/>
    </row>
    <row r="65" spans="15:15" x14ac:dyDescent="0.25">
      <c r="O65" s="82"/>
    </row>
    <row r="66" spans="15:15" x14ac:dyDescent="0.25">
      <c r="O66" s="82"/>
    </row>
    <row r="67" spans="15:15" x14ac:dyDescent="0.25">
      <c r="O67" s="82"/>
    </row>
    <row r="68" spans="15:15" x14ac:dyDescent="0.25">
      <c r="O68" s="82"/>
    </row>
    <row r="69" spans="15:15" x14ac:dyDescent="0.25">
      <c r="O69" s="82"/>
    </row>
    <row r="70" spans="15:15" x14ac:dyDescent="0.25">
      <c r="O70" s="82"/>
    </row>
    <row r="71" spans="15:15" x14ac:dyDescent="0.25">
      <c r="O71" s="82"/>
    </row>
    <row r="72" spans="15:15" x14ac:dyDescent="0.25">
      <c r="O72" s="82"/>
    </row>
    <row r="73" spans="15:15" x14ac:dyDescent="0.25">
      <c r="O73" s="82"/>
    </row>
    <row r="74" spans="15:15" x14ac:dyDescent="0.25">
      <c r="O74" s="82"/>
    </row>
    <row r="75" spans="15:15" x14ac:dyDescent="0.25">
      <c r="O75" s="82"/>
    </row>
    <row r="76" spans="15:15" x14ac:dyDescent="0.25">
      <c r="O76" s="82"/>
    </row>
    <row r="77" spans="15:15" x14ac:dyDescent="0.25">
      <c r="O77" s="82"/>
    </row>
    <row r="78" spans="15:15" x14ac:dyDescent="0.25">
      <c r="O78" s="82"/>
    </row>
    <row r="79" spans="15:15" x14ac:dyDescent="0.25">
      <c r="O79" s="82"/>
    </row>
    <row r="80" spans="15:15" x14ac:dyDescent="0.25">
      <c r="O80" s="82"/>
    </row>
    <row r="81" spans="15:15" x14ac:dyDescent="0.25">
      <c r="O81" s="82"/>
    </row>
    <row r="82" spans="15:15" x14ac:dyDescent="0.25">
      <c r="O82" s="82"/>
    </row>
    <row r="83" spans="15:15" x14ac:dyDescent="0.25">
      <c r="O83" s="82"/>
    </row>
    <row r="84" spans="15:15" x14ac:dyDescent="0.25">
      <c r="O84" s="82"/>
    </row>
    <row r="85" spans="15:15" x14ac:dyDescent="0.25">
      <c r="O85" s="82"/>
    </row>
    <row r="86" spans="15:15" x14ac:dyDescent="0.25">
      <c r="O86" s="82"/>
    </row>
    <row r="87" spans="15:15" x14ac:dyDescent="0.25">
      <c r="O87" s="82"/>
    </row>
    <row r="88" spans="15:15" x14ac:dyDescent="0.25">
      <c r="O88" s="82"/>
    </row>
    <row r="89" spans="15:15" x14ac:dyDescent="0.25">
      <c r="O89" s="82"/>
    </row>
    <row r="90" spans="15:15" x14ac:dyDescent="0.25">
      <c r="O90" s="82"/>
    </row>
    <row r="91" spans="15:15" x14ac:dyDescent="0.25">
      <c r="O91" s="82"/>
    </row>
    <row r="92" spans="15:15" x14ac:dyDescent="0.25">
      <c r="O92" s="82"/>
    </row>
    <row r="93" spans="15:15" x14ac:dyDescent="0.25">
      <c r="O93" s="82"/>
    </row>
    <row r="94" spans="15:15" x14ac:dyDescent="0.25">
      <c r="O94" s="82"/>
    </row>
    <row r="95" spans="15:15" x14ac:dyDescent="0.25">
      <c r="O95" s="82"/>
    </row>
    <row r="96" spans="15:15" x14ac:dyDescent="0.25">
      <c r="O96" s="82"/>
    </row>
    <row r="97" spans="15:15" x14ac:dyDescent="0.25">
      <c r="O97" s="82"/>
    </row>
    <row r="98" spans="15:15" x14ac:dyDescent="0.25">
      <c r="O98" s="82"/>
    </row>
  </sheetData>
  <mergeCells count="22">
    <mergeCell ref="A26:A31"/>
    <mergeCell ref="N26:N31"/>
    <mergeCell ref="A32:A37"/>
    <mergeCell ref="N32:N37"/>
    <mergeCell ref="A8:A13"/>
    <mergeCell ref="N8:N13"/>
    <mergeCell ref="A14:A19"/>
    <mergeCell ref="N14:N19"/>
    <mergeCell ref="A20:A25"/>
    <mergeCell ref="N20:N25"/>
    <mergeCell ref="A1:N1"/>
    <mergeCell ref="A2:N2"/>
    <mergeCell ref="L3:N3"/>
    <mergeCell ref="A4:A7"/>
    <mergeCell ref="B4:B7"/>
    <mergeCell ref="C4:G4"/>
    <mergeCell ref="H4:K4"/>
    <mergeCell ref="L4:L6"/>
    <mergeCell ref="M4:M7"/>
    <mergeCell ref="N4:N7"/>
    <mergeCell ref="C5:G5"/>
    <mergeCell ref="H5:K5"/>
  </mergeCells>
  <printOptions horizontalCentered="1"/>
  <pageMargins left="0.25" right="0.25" top="0.66" bottom="0.75" header="0.3" footer="0.3"/>
  <pageSetup paperSize="9" scale="50" orientation="landscape" r:id="rId1"/>
  <headerFooter>
    <oddFooter xml:space="preserve">&amp;C&amp;"-,Bold"&amp;14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49</vt:i4>
      </vt:variant>
    </vt:vector>
  </HeadingPairs>
  <TitlesOfParts>
    <vt:vector size="105" baseType="lpstr">
      <vt:lpstr>ج 1</vt:lpstr>
      <vt:lpstr>ج 2</vt:lpstr>
      <vt:lpstr>ج 2 (2)</vt:lpstr>
      <vt:lpstr>ج 3</vt:lpstr>
      <vt:lpstr>ج 3 (2)</vt:lpstr>
      <vt:lpstr>جدول 4</vt:lpstr>
      <vt:lpstr>جدول 5 </vt:lpstr>
      <vt:lpstr>جدول 6</vt:lpstr>
      <vt:lpstr>جدول 6 (2)</vt:lpstr>
      <vt:lpstr>جدول 7</vt:lpstr>
      <vt:lpstr>جدول 7 (2)</vt:lpstr>
      <vt:lpstr>ج 8</vt:lpstr>
      <vt:lpstr>تابع 8</vt:lpstr>
      <vt:lpstr>تابع ج 8</vt:lpstr>
      <vt:lpstr>جدول 9</vt:lpstr>
      <vt:lpstr>جدول 10</vt:lpstr>
      <vt:lpstr>جدول 11</vt:lpstr>
      <vt:lpstr>جدول 12</vt:lpstr>
      <vt:lpstr>جدول 13</vt:lpstr>
      <vt:lpstr>جدول 14</vt:lpstr>
      <vt:lpstr>جدول 15</vt:lpstr>
      <vt:lpstr>جدول 16</vt:lpstr>
      <vt:lpstr>تابع 16</vt:lpstr>
      <vt:lpstr>تابع ج 16</vt:lpstr>
      <vt:lpstr>جدول 17</vt:lpstr>
      <vt:lpstr>جدول 18</vt:lpstr>
      <vt:lpstr>جدول 18 (2)</vt:lpstr>
      <vt:lpstr>جدول 19</vt:lpstr>
      <vt:lpstr>جدول 20</vt:lpstr>
      <vt:lpstr>جدول 21</vt:lpstr>
      <vt:lpstr>جدول 22</vt:lpstr>
      <vt:lpstr>جدول 23</vt:lpstr>
      <vt:lpstr>جدول 24</vt:lpstr>
      <vt:lpstr>جدول 25 </vt:lpstr>
      <vt:lpstr>جدول 26</vt:lpstr>
      <vt:lpstr>جدول 27</vt:lpstr>
      <vt:lpstr>جدول 28</vt:lpstr>
      <vt:lpstr>جدول 29</vt:lpstr>
      <vt:lpstr>جدول 30</vt:lpstr>
      <vt:lpstr>جدول 31</vt:lpstr>
      <vt:lpstr>جدول 32</vt:lpstr>
      <vt:lpstr>تابع 32</vt:lpstr>
      <vt:lpstr>جدول 33</vt:lpstr>
      <vt:lpstr>تابع 33 </vt:lpstr>
      <vt:lpstr>تابع 33</vt:lpstr>
      <vt:lpstr>تابع 33 (1)</vt:lpstr>
      <vt:lpstr>جدول 34</vt:lpstr>
      <vt:lpstr>جدول 35 </vt:lpstr>
      <vt:lpstr>جدول 36</vt:lpstr>
      <vt:lpstr>ج37 جديد</vt:lpstr>
      <vt:lpstr>جدول 38 جديد</vt:lpstr>
      <vt:lpstr>جدول 39 جديد</vt:lpstr>
      <vt:lpstr>جدول 40</vt:lpstr>
      <vt:lpstr>جدول 41</vt:lpstr>
      <vt:lpstr>تابع 3</vt:lpstr>
      <vt:lpstr>جدول 8</vt:lpstr>
      <vt:lpstr>'تابع 16'!Print_Area</vt:lpstr>
      <vt:lpstr>'تابع 32'!Print_Area</vt:lpstr>
      <vt:lpstr>'تابع 33'!Print_Area</vt:lpstr>
      <vt:lpstr>'تابع 33 '!Print_Area</vt:lpstr>
      <vt:lpstr>'تابع 33 (1)'!Print_Area</vt:lpstr>
      <vt:lpstr>'تابع 8'!Print_Area</vt:lpstr>
      <vt:lpstr>'تابع ج 16'!Print_Area</vt:lpstr>
      <vt:lpstr>'تابع ج 8'!Print_Area</vt:lpstr>
      <vt:lpstr>'ج 1'!Print_Area</vt:lpstr>
      <vt:lpstr>'ج 2'!Print_Area</vt:lpstr>
      <vt:lpstr>'ج 2 (2)'!Print_Area</vt:lpstr>
      <vt:lpstr>'ج 3'!Print_Area</vt:lpstr>
      <vt:lpstr>'ج 3 (2)'!Print_Area</vt:lpstr>
      <vt:lpstr>'ج 8'!Print_Area</vt:lpstr>
      <vt:lpstr>'ج37 جديد'!Print_Area</vt:lpstr>
      <vt:lpstr>'جدول 10'!Print_Area</vt:lpstr>
      <vt:lpstr>'جدول 11'!Print_Area</vt:lpstr>
      <vt:lpstr>'جدول 12'!Print_Area</vt:lpstr>
      <vt:lpstr>'جدول 13'!Print_Area</vt:lpstr>
      <vt:lpstr>'جدول 14'!Print_Area</vt:lpstr>
      <vt:lpstr>'جدول 16'!Print_Area</vt:lpstr>
      <vt:lpstr>'جدول 17'!Print_Area</vt:lpstr>
      <vt:lpstr>'جدول 18'!Print_Area</vt:lpstr>
      <vt:lpstr>'جدول 18 (2)'!Print_Area</vt:lpstr>
      <vt:lpstr>'جدول 19'!Print_Area</vt:lpstr>
      <vt:lpstr>'جدول 21'!Print_Area</vt:lpstr>
      <vt:lpstr>'جدول 23'!Print_Area</vt:lpstr>
      <vt:lpstr>'جدول 24'!Print_Area</vt:lpstr>
      <vt:lpstr>'جدول 27'!Print_Area</vt:lpstr>
      <vt:lpstr>'جدول 28'!Print_Area</vt:lpstr>
      <vt:lpstr>'جدول 29'!Print_Area</vt:lpstr>
      <vt:lpstr>'جدول 30'!Print_Area</vt:lpstr>
      <vt:lpstr>'جدول 31'!Print_Area</vt:lpstr>
      <vt:lpstr>'جدول 32'!Print_Area</vt:lpstr>
      <vt:lpstr>'جدول 33'!Print_Area</vt:lpstr>
      <vt:lpstr>'جدول 34'!Print_Area</vt:lpstr>
      <vt:lpstr>'جدول 35 '!Print_Area</vt:lpstr>
      <vt:lpstr>'جدول 36'!Print_Area</vt:lpstr>
      <vt:lpstr>'جدول 38 جديد'!Print_Area</vt:lpstr>
      <vt:lpstr>'جدول 39 جديد'!Print_Area</vt:lpstr>
      <vt:lpstr>'جدول 4'!Print_Area</vt:lpstr>
      <vt:lpstr>'جدول 40'!Print_Area</vt:lpstr>
      <vt:lpstr>'جدول 41'!Print_Area</vt:lpstr>
      <vt:lpstr>'جدول 5 '!Print_Area</vt:lpstr>
      <vt:lpstr>'جدول 6'!Print_Area</vt:lpstr>
      <vt:lpstr>'جدول 6 (2)'!Print_Area</vt:lpstr>
      <vt:lpstr>'جدول 7'!Print_Area</vt:lpstr>
      <vt:lpstr>'جدول 7 (2)'!Print_Area</vt:lpstr>
      <vt:lpstr>'جدول 9'!Print_Area</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Master</dc:creator>
  <cp:lastModifiedBy>Maher</cp:lastModifiedBy>
  <cp:lastPrinted>2022-11-16T10:19:20Z</cp:lastPrinted>
  <dcterms:created xsi:type="dcterms:W3CDTF">2013-07-28T05:36:45Z</dcterms:created>
  <dcterms:modified xsi:type="dcterms:W3CDTF">2022-11-27T07:41:45Z</dcterms:modified>
</cp:coreProperties>
</file>